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60" yWindow="105" windowWidth="18285" windowHeight="11400" tabRatio="799"/>
  </bookViews>
  <sheets>
    <sheet name="A PROJ Instructions" sheetId="40" r:id="rId1"/>
    <sheet name="B PROJ Budget" sheetId="19" r:id="rId2"/>
    <sheet name="C COMP Instructions" sheetId="43" r:id="rId3"/>
    <sheet name="D COMP Budget" sheetId="41" r:id="rId4"/>
    <sheet name="E COMP Programmation" sheetId="39" r:id="rId5"/>
    <sheet name="F COMP Rayonnement" sheetId="42" r:id="rId6"/>
    <sheet name="G COMP Mise à jour Année 1" sheetId="53" r:id="rId7"/>
    <sheet name="H COMP Mise à jour Année 2" sheetId="54" r:id="rId8"/>
    <sheet name="I COMP Mise à jour Année 3" sheetId="55" r:id="rId9"/>
  </sheets>
  <externalReferences>
    <externalReference r:id="rId10"/>
    <externalReference r:id="rId11"/>
    <externalReference r:id="rId12"/>
    <externalReference r:id="rId13"/>
    <externalReference r:id="rId14"/>
  </externalReferences>
  <definedNames>
    <definedName name="CanadaTravel">[1]Sheet9!$A$10:$A$15</definedName>
    <definedName name="Collections">[2]DropdownCLLCTN!$A$3:$A$7</definedName>
    <definedName name="Collections2">[2]DropdownCLLCTN!$A$12:$A$18</definedName>
    <definedName name="Northern">[3]Dropdown!$A$5:$A$7</definedName>
    <definedName name="NorthernTravel">[4]Sheet9!$A$5:$A$7</definedName>
    <definedName name="_xlnm.Print_Area" localSheetId="0">'A PROJ Instructions'!$A$1:$Q$55</definedName>
    <definedName name="_xlnm.Print_Area" localSheetId="1">'B PROJ Budget'!$A$1:$I$165</definedName>
    <definedName name="_xlnm.Print_Area" localSheetId="2">'C COMP Instructions'!$A$1:$Q$66</definedName>
    <definedName name="_xlnm.Print_Area" localSheetId="3">'D COMP Budget'!$A$1:$G$258</definedName>
    <definedName name="_xlnm.Print_Area" localSheetId="4">'E COMP Programmation'!$A$1:$N$112</definedName>
    <definedName name="_xlnm.Print_Area" localSheetId="5">'F COMP Rayonnement'!$A$1:$I$46</definedName>
    <definedName name="_xlnm.Print_Area" localSheetId="6">'G COMP Mise à jour Année 1'!$A$1:$G$258</definedName>
    <definedName name="_xlnm.Print_Area" localSheetId="7">'H COMP Mise à jour Année 2'!$A$1:$J$258</definedName>
    <definedName name="_xlnm.Print_Area" localSheetId="8">'I COMP Mise à jour Année 3'!$A$1:$K$258</definedName>
    <definedName name="_xlnm.Print_Titles" localSheetId="0">'A PROJ Instructions'!$2:$2</definedName>
    <definedName name="_xlnm.Print_Titles" localSheetId="1">'B PROJ Budget'!$6:$6</definedName>
    <definedName name="_xlnm.Print_Titles" localSheetId="2">'C COMP Instructions'!$2:$2</definedName>
    <definedName name="_xlnm.Print_Titles" localSheetId="3">'D COMP Budget'!$4:$4</definedName>
    <definedName name="_xlnm.Print_Titles" localSheetId="4">'E COMP Programmation'!$9:$10</definedName>
    <definedName name="_xlnm.Print_Titles" localSheetId="5">'F COMP Rayonnement'!$10:$10</definedName>
    <definedName name="_xlnm.Print_Titles" localSheetId="6">'G COMP Mise à jour Année 1'!$4:$4</definedName>
    <definedName name="_xlnm.Print_Titles" localSheetId="7">'H COMP Mise à jour Année 2'!$4:$4</definedName>
    <definedName name="_xlnm.Print_Titles" localSheetId="8">'I COMP Mise à jour Année 3'!$4:$4</definedName>
    <definedName name="TranslationGenres">#REF!</definedName>
    <definedName name="Travelling">[5]Dropdown!$A$3:$A$8</definedName>
    <definedName name="TravellingFrom">#REF!</definedName>
    <definedName name="TravellingFromLocation">#REF!</definedName>
    <definedName name="TravellingTo">[5]Dropdown!$A$15:$A$20</definedName>
    <definedName name="VAProgramming">'[2]Dropdown PRGMG'!$A$3:$A$9</definedName>
  </definedNames>
  <calcPr calcId="145621"/>
</workbook>
</file>

<file path=xl/calcChain.xml><?xml version="1.0" encoding="utf-8"?>
<calcChain xmlns="http://schemas.openxmlformats.org/spreadsheetml/2006/main">
  <c r="B98" i="55" l="1"/>
  <c r="B98" i="54"/>
  <c r="B98" i="53"/>
  <c r="H159" i="19" l="1"/>
  <c r="G159" i="19"/>
  <c r="F159" i="19"/>
  <c r="E159" i="19"/>
  <c r="D159" i="19"/>
  <c r="C159" i="19"/>
  <c r="K11" i="39" l="1"/>
  <c r="K12" i="39"/>
  <c r="K13" i="39"/>
  <c r="K14" i="39"/>
  <c r="K15" i="39"/>
  <c r="E162" i="19" l="1"/>
  <c r="B18" i="53" l="1"/>
  <c r="B18" i="54" s="1"/>
  <c r="B18" i="55" s="1"/>
  <c r="C42" i="41" l="1"/>
  <c r="D42" i="41"/>
  <c r="C28" i="41"/>
  <c r="D28" i="41"/>
  <c r="E8" i="55" l="1"/>
  <c r="E6" i="55"/>
  <c r="D8" i="55"/>
  <c r="D6" i="55"/>
  <c r="D8" i="54"/>
  <c r="D6" i="54"/>
  <c r="C8" i="54"/>
  <c r="C8" i="55" s="1"/>
  <c r="C6" i="54"/>
  <c r="C6" i="55" s="1"/>
  <c r="C8" i="53"/>
  <c r="C6" i="53"/>
  <c r="E23" i="19" l="1"/>
  <c r="F23" i="19"/>
  <c r="G23" i="19"/>
  <c r="H23" i="19"/>
  <c r="E195" i="55" l="1"/>
  <c r="D195" i="55"/>
  <c r="C195" i="55"/>
  <c r="D195" i="54"/>
  <c r="C195" i="54"/>
  <c r="I195" i="54" s="1"/>
  <c r="C195" i="53"/>
  <c r="J195" i="55" l="1"/>
  <c r="N80" i="39"/>
  <c r="K80" i="39"/>
  <c r="N79" i="39"/>
  <c r="K79" i="39"/>
  <c r="N78" i="39"/>
  <c r="K78" i="39"/>
  <c r="N77" i="39"/>
  <c r="K77" i="39"/>
  <c r="N76" i="39"/>
  <c r="K76" i="39"/>
  <c r="N75" i="39"/>
  <c r="K75" i="39"/>
  <c r="N74" i="39"/>
  <c r="K74" i="39"/>
  <c r="N73" i="39"/>
  <c r="K73" i="39"/>
  <c r="N72" i="39"/>
  <c r="K72" i="39"/>
  <c r="N71" i="39"/>
  <c r="K71" i="39"/>
  <c r="N70" i="39"/>
  <c r="K70" i="39"/>
  <c r="N69" i="39"/>
  <c r="K69" i="39"/>
  <c r="N68" i="39"/>
  <c r="K68" i="39"/>
  <c r="N67" i="39"/>
  <c r="K67" i="39"/>
  <c r="N66" i="39"/>
  <c r="K66" i="39"/>
  <c r="N65" i="39"/>
  <c r="K65" i="39"/>
  <c r="N64" i="39"/>
  <c r="K64" i="39"/>
  <c r="N63" i="39"/>
  <c r="K63" i="39"/>
  <c r="N62" i="39"/>
  <c r="K62" i="39"/>
  <c r="N61" i="39"/>
  <c r="K61" i="39"/>
  <c r="N60" i="39"/>
  <c r="K60" i="39"/>
  <c r="N59" i="39"/>
  <c r="K59" i="39"/>
  <c r="N58" i="39"/>
  <c r="K58" i="39"/>
  <c r="N57" i="39"/>
  <c r="K57" i="39"/>
  <c r="N56" i="39"/>
  <c r="K56" i="39"/>
  <c r="N55" i="39"/>
  <c r="K55" i="39"/>
  <c r="N54" i="39"/>
  <c r="K54" i="39"/>
  <c r="N53" i="39"/>
  <c r="K53" i="39"/>
  <c r="N52" i="39"/>
  <c r="K52" i="39"/>
  <c r="N51" i="39"/>
  <c r="K51" i="39"/>
  <c r="N50" i="39"/>
  <c r="K50" i="39"/>
  <c r="N49" i="39"/>
  <c r="K49" i="39"/>
  <c r="N48" i="39"/>
  <c r="K48" i="39"/>
  <c r="N47" i="39"/>
  <c r="K47" i="39"/>
  <c r="N46" i="39"/>
  <c r="K46" i="39"/>
  <c r="N45" i="39"/>
  <c r="K45" i="39"/>
  <c r="N44" i="39"/>
  <c r="K44" i="39"/>
  <c r="N43" i="39"/>
  <c r="K43" i="39"/>
  <c r="N42" i="39"/>
  <c r="K42" i="39"/>
  <c r="N41" i="39"/>
  <c r="K41" i="39"/>
  <c r="N40" i="39"/>
  <c r="K40" i="39"/>
  <c r="N39" i="39"/>
  <c r="K39" i="39"/>
  <c r="N38" i="39"/>
  <c r="K38" i="39"/>
  <c r="N37" i="39"/>
  <c r="K37" i="39"/>
  <c r="N36" i="39"/>
  <c r="K36" i="39"/>
  <c r="N35" i="39"/>
  <c r="K35" i="39"/>
  <c r="N34" i="39"/>
  <c r="K34" i="39"/>
  <c r="N33" i="39"/>
  <c r="K33" i="39"/>
  <c r="N32" i="39"/>
  <c r="K32" i="39"/>
  <c r="N31" i="39"/>
  <c r="K31" i="39"/>
  <c r="N30" i="39"/>
  <c r="K30" i="39"/>
  <c r="N29" i="39"/>
  <c r="K29" i="39"/>
  <c r="N28" i="39"/>
  <c r="K28" i="39"/>
  <c r="N27" i="39"/>
  <c r="K27" i="39"/>
  <c r="N26" i="39"/>
  <c r="K26" i="39"/>
  <c r="N25" i="39"/>
  <c r="K25" i="39"/>
  <c r="N24" i="39"/>
  <c r="K24" i="39"/>
  <c r="N23" i="39"/>
  <c r="K23" i="39"/>
  <c r="N22" i="39"/>
  <c r="K22" i="39"/>
  <c r="N21" i="39"/>
  <c r="K21" i="39"/>
  <c r="N20" i="39"/>
  <c r="K20" i="39"/>
  <c r="N19" i="39"/>
  <c r="K19" i="39"/>
  <c r="N18" i="39"/>
  <c r="K18" i="39"/>
  <c r="N17" i="39"/>
  <c r="K17" i="39"/>
  <c r="N16" i="39"/>
  <c r="K16" i="39"/>
  <c r="N15" i="39"/>
  <c r="N14" i="39"/>
  <c r="N13" i="39"/>
  <c r="N12" i="39"/>
  <c r="N11" i="39"/>
  <c r="E155" i="19" l="1"/>
  <c r="E154" i="19"/>
  <c r="E153" i="19"/>
  <c r="E151" i="19"/>
  <c r="E150" i="19"/>
  <c r="E149" i="19"/>
  <c r="E148" i="19"/>
  <c r="E147" i="19"/>
  <c r="E146" i="19"/>
  <c r="E142" i="19"/>
  <c r="E141" i="19"/>
  <c r="E140" i="19"/>
  <c r="E139" i="19"/>
  <c r="E138" i="19"/>
  <c r="E134" i="19"/>
  <c r="E133" i="19"/>
  <c r="E131" i="19"/>
  <c r="E130" i="19"/>
  <c r="E128" i="19"/>
  <c r="E127" i="19"/>
  <c r="E126" i="19"/>
  <c r="E124" i="19"/>
  <c r="E123" i="19"/>
  <c r="E122" i="19"/>
  <c r="E120" i="19"/>
  <c r="E118" i="19"/>
  <c r="E114" i="19"/>
  <c r="E113" i="19"/>
  <c r="E112" i="19"/>
  <c r="E110" i="19"/>
  <c r="E109" i="19"/>
  <c r="E108" i="19"/>
  <c r="E107" i="19"/>
  <c r="E103" i="19"/>
  <c r="E102" i="19"/>
  <c r="E101" i="19"/>
  <c r="E99" i="19"/>
  <c r="E98" i="19"/>
  <c r="F246" i="41"/>
  <c r="F245" i="41"/>
  <c r="F244" i="41"/>
  <c r="F242" i="41"/>
  <c r="F241" i="41"/>
  <c r="F240" i="41"/>
  <c r="F239" i="41"/>
  <c r="F238" i="41"/>
  <c r="F237" i="41"/>
  <c r="F233" i="41"/>
  <c r="F232" i="41"/>
  <c r="F231" i="41"/>
  <c r="F230" i="41"/>
  <c r="F229" i="41"/>
  <c r="F225" i="41"/>
  <c r="F224" i="41"/>
  <c r="F223" i="41"/>
  <c r="F222" i="41"/>
  <c r="F221" i="41"/>
  <c r="F219" i="41"/>
  <c r="F218" i="41"/>
  <c r="F217" i="41"/>
  <c r="F216" i="41"/>
  <c r="F214" i="41"/>
  <c r="F213" i="41"/>
  <c r="F212" i="41"/>
  <c r="F211" i="41"/>
  <c r="F210" i="41"/>
  <c r="F208" i="41"/>
  <c r="F207" i="41"/>
  <c r="F206" i="41"/>
  <c r="F205" i="41"/>
  <c r="F204" i="41"/>
  <c r="F202" i="41"/>
  <c r="F201" i="41"/>
  <c r="F200" i="41"/>
  <c r="F199" i="41"/>
  <c r="F198" i="41"/>
  <c r="F195" i="41"/>
  <c r="F191" i="41"/>
  <c r="F190" i="41"/>
  <c r="F189" i="41"/>
  <c r="F188" i="41"/>
  <c r="F187" i="41"/>
  <c r="F185" i="41"/>
  <c r="F184" i="41"/>
  <c r="F183" i="41"/>
  <c r="F182" i="41"/>
  <c r="F178" i="41"/>
  <c r="F177" i="41"/>
  <c r="F176" i="41"/>
  <c r="F175" i="41"/>
  <c r="F174" i="41"/>
  <c r="F173" i="41"/>
  <c r="F172" i="41"/>
  <c r="F171" i="41"/>
  <c r="F170" i="41"/>
  <c r="F169" i="41"/>
  <c r="F167" i="41"/>
  <c r="F166" i="41"/>
  <c r="F165" i="41"/>
  <c r="F164" i="41"/>
  <c r="F163" i="41"/>
  <c r="F162" i="41"/>
  <c r="F161" i="41"/>
  <c r="F160" i="41"/>
  <c r="F159" i="41"/>
  <c r="F158" i="41"/>
  <c r="F157" i="41"/>
  <c r="F156" i="41"/>
  <c r="F145" i="41"/>
  <c r="F144" i="41"/>
  <c r="F143" i="41"/>
  <c r="F142" i="41"/>
  <c r="F141" i="41"/>
  <c r="F140" i="41"/>
  <c r="F138" i="41"/>
  <c r="F137" i="41"/>
  <c r="F136" i="41"/>
  <c r="F135" i="41"/>
  <c r="F134" i="41"/>
  <c r="F129" i="41"/>
  <c r="F128" i="41"/>
  <c r="F127" i="41"/>
  <c r="F126" i="41"/>
  <c r="F125" i="41"/>
  <c r="F124" i="41"/>
  <c r="F122" i="41"/>
  <c r="F121" i="41"/>
  <c r="F120" i="41"/>
  <c r="F119" i="41"/>
  <c r="F118" i="41"/>
  <c r="F113" i="41"/>
  <c r="F112" i="41"/>
  <c r="F111" i="41"/>
  <c r="F110" i="41"/>
  <c r="F109" i="41"/>
  <c r="F108" i="41"/>
  <c r="F107" i="41"/>
  <c r="F106" i="41"/>
  <c r="F105" i="41"/>
  <c r="F104" i="41"/>
  <c r="F103" i="41"/>
  <c r="F102" i="41"/>
  <c r="F101" i="41"/>
  <c r="F100" i="41"/>
  <c r="F99" i="41"/>
  <c r="F96" i="41"/>
  <c r="F95" i="41"/>
  <c r="F94" i="41"/>
  <c r="F93" i="41"/>
  <c r="F92" i="41"/>
  <c r="F91" i="41"/>
  <c r="F90" i="41"/>
  <c r="F89" i="41"/>
  <c r="F88" i="41"/>
  <c r="F87" i="41"/>
  <c r="F85" i="41"/>
  <c r="F84" i="41"/>
  <c r="F83" i="41"/>
  <c r="F82" i="41"/>
  <c r="F81" i="41"/>
  <c r="F80" i="41"/>
  <c r="F79" i="41"/>
  <c r="F78" i="41"/>
  <c r="F77" i="41"/>
  <c r="F76" i="41"/>
  <c r="F74" i="41"/>
  <c r="F73" i="41"/>
  <c r="F72" i="41"/>
  <c r="F71" i="41"/>
  <c r="F70" i="41"/>
  <c r="F69" i="41"/>
  <c r="F68" i="41"/>
  <c r="F67" i="41"/>
  <c r="F66" i="41"/>
  <c r="F65" i="41"/>
  <c r="F63" i="41"/>
  <c r="F62" i="41"/>
  <c r="F61" i="41"/>
  <c r="F60" i="41"/>
  <c r="F59" i="41"/>
  <c r="F57" i="41"/>
  <c r="F56" i="41"/>
  <c r="F55" i="41"/>
  <c r="F54" i="41"/>
  <c r="F53" i="41"/>
  <c r="F51" i="41"/>
  <c r="F50" i="41"/>
  <c r="F49" i="41"/>
  <c r="F48" i="41"/>
  <c r="F47" i="41"/>
  <c r="F41" i="41"/>
  <c r="F40" i="41"/>
  <c r="F39" i="41"/>
  <c r="F38" i="41"/>
  <c r="F37" i="41"/>
  <c r="F36" i="41"/>
  <c r="F35" i="41"/>
  <c r="F34" i="41"/>
  <c r="F33" i="41"/>
  <c r="F32" i="41"/>
  <c r="F27" i="41"/>
  <c r="F26" i="41"/>
  <c r="F25" i="41"/>
  <c r="F24" i="41"/>
  <c r="F23" i="41"/>
  <c r="F22" i="41"/>
  <c r="F21" i="41"/>
  <c r="F20" i="41"/>
  <c r="F19" i="41"/>
  <c r="F18" i="41"/>
  <c r="F17" i="41"/>
  <c r="F16" i="41"/>
  <c r="F15" i="41"/>
  <c r="F14" i="41"/>
  <c r="F13" i="41"/>
  <c r="F12" i="41"/>
  <c r="B255" i="55" l="1"/>
  <c r="B253" i="55"/>
  <c r="B251" i="55"/>
  <c r="B249" i="55"/>
  <c r="I247" i="55"/>
  <c r="H247" i="55"/>
  <c r="G247" i="55"/>
  <c r="F247" i="55"/>
  <c r="B247" i="55"/>
  <c r="B243" i="55"/>
  <c r="I234" i="55"/>
  <c r="H234" i="55"/>
  <c r="G234" i="55"/>
  <c r="F234" i="55"/>
  <c r="B234" i="55"/>
  <c r="I226" i="55"/>
  <c r="H226" i="55"/>
  <c r="G226" i="55"/>
  <c r="F226" i="55"/>
  <c r="B226" i="55"/>
  <c r="B220" i="55"/>
  <c r="B215" i="55"/>
  <c r="B209" i="55"/>
  <c r="B203" i="55"/>
  <c r="B197" i="55"/>
  <c r="B196" i="55"/>
  <c r="B195" i="55"/>
  <c r="I192" i="55"/>
  <c r="H192" i="55"/>
  <c r="G192" i="55"/>
  <c r="F192" i="55"/>
  <c r="B192" i="55"/>
  <c r="B186" i="55"/>
  <c r="B185" i="55"/>
  <c r="B184" i="55"/>
  <c r="B183" i="55"/>
  <c r="B182" i="55"/>
  <c r="I179" i="55"/>
  <c r="H179" i="55"/>
  <c r="G179" i="55"/>
  <c r="F179" i="55"/>
  <c r="B179" i="55"/>
  <c r="B168" i="55"/>
  <c r="B155" i="55"/>
  <c r="B148" i="55"/>
  <c r="I146" i="55"/>
  <c r="H146" i="55"/>
  <c r="G146" i="55"/>
  <c r="F146" i="55"/>
  <c r="B146" i="55"/>
  <c r="B139" i="55"/>
  <c r="B133" i="55"/>
  <c r="I130" i="55"/>
  <c r="H130" i="55"/>
  <c r="G130" i="55"/>
  <c r="F130" i="55"/>
  <c r="B130" i="55"/>
  <c r="B123" i="55"/>
  <c r="B117" i="55"/>
  <c r="I114" i="55"/>
  <c r="H114" i="55"/>
  <c r="G114" i="55"/>
  <c r="F114" i="55"/>
  <c r="B114" i="55"/>
  <c r="B97" i="55"/>
  <c r="B86" i="55"/>
  <c r="B75" i="55"/>
  <c r="B64" i="55"/>
  <c r="B58" i="55"/>
  <c r="B52" i="55"/>
  <c r="B46" i="55"/>
  <c r="B45" i="55"/>
  <c r="I42" i="55"/>
  <c r="H42" i="55"/>
  <c r="G42" i="55"/>
  <c r="F42" i="55"/>
  <c r="B42" i="55"/>
  <c r="B31" i="55"/>
  <c r="I28" i="55"/>
  <c r="H28" i="55"/>
  <c r="G28" i="55"/>
  <c r="F28" i="55"/>
  <c r="B28" i="55"/>
  <c r="B12" i="55"/>
  <c r="H28" i="54"/>
  <c r="D28" i="55" s="1"/>
  <c r="H42" i="54"/>
  <c r="D42" i="55" s="1"/>
  <c r="H114" i="54"/>
  <c r="D114" i="55" s="1"/>
  <c r="H130" i="54"/>
  <c r="D130" i="55" s="1"/>
  <c r="H146" i="54"/>
  <c r="H179" i="54"/>
  <c r="H192" i="54"/>
  <c r="D192" i="55" s="1"/>
  <c r="H226" i="54"/>
  <c r="H234" i="54"/>
  <c r="D234" i="55" s="1"/>
  <c r="H247" i="54"/>
  <c r="E28" i="54"/>
  <c r="F28" i="54"/>
  <c r="G28" i="54"/>
  <c r="B255" i="54"/>
  <c r="B253" i="54"/>
  <c r="B251" i="54"/>
  <c r="B249" i="54"/>
  <c r="G247" i="54"/>
  <c r="F247" i="54"/>
  <c r="E247" i="54"/>
  <c r="B247" i="54"/>
  <c r="B243" i="54"/>
  <c r="G234" i="54"/>
  <c r="F234" i="54"/>
  <c r="E234" i="54"/>
  <c r="B234" i="54"/>
  <c r="G226" i="54"/>
  <c r="F226" i="54"/>
  <c r="E226" i="54"/>
  <c r="B226" i="54"/>
  <c r="B220" i="54"/>
  <c r="B215" i="54"/>
  <c r="B209" i="54"/>
  <c r="B203" i="54"/>
  <c r="B197" i="54"/>
  <c r="B196" i="54"/>
  <c r="B195" i="54"/>
  <c r="G192" i="54"/>
  <c r="F192" i="54"/>
  <c r="E192" i="54"/>
  <c r="B192" i="54"/>
  <c r="B186" i="54"/>
  <c r="B185" i="54"/>
  <c r="B184" i="54"/>
  <c r="B183" i="54"/>
  <c r="B182" i="54"/>
  <c r="G179" i="54"/>
  <c r="F179" i="54"/>
  <c r="E179" i="54"/>
  <c r="B179" i="54"/>
  <c r="B168" i="54"/>
  <c r="B155" i="54"/>
  <c r="B148" i="54"/>
  <c r="G146" i="54"/>
  <c r="F146" i="54"/>
  <c r="E146" i="54"/>
  <c r="B146" i="54"/>
  <c r="B139" i="54"/>
  <c r="B133" i="54"/>
  <c r="G130" i="54"/>
  <c r="F130" i="54"/>
  <c r="E130" i="54"/>
  <c r="B130" i="54"/>
  <c r="B123" i="54"/>
  <c r="B117" i="54"/>
  <c r="G114" i="54"/>
  <c r="F114" i="54"/>
  <c r="E114" i="54"/>
  <c r="B114" i="54"/>
  <c r="B97" i="54"/>
  <c r="B86" i="54"/>
  <c r="B75" i="54"/>
  <c r="B64" i="54"/>
  <c r="B58" i="54"/>
  <c r="B52" i="54"/>
  <c r="B46" i="54"/>
  <c r="B45" i="54"/>
  <c r="G42" i="54"/>
  <c r="F42" i="54"/>
  <c r="E42" i="54"/>
  <c r="B42" i="54"/>
  <c r="B31" i="54"/>
  <c r="B28" i="54"/>
  <c r="B12" i="54"/>
  <c r="F247" i="53"/>
  <c r="C247" i="54" s="1"/>
  <c r="F234" i="53"/>
  <c r="C234" i="55" s="1"/>
  <c r="F226" i="53"/>
  <c r="C226" i="54" s="1"/>
  <c r="F192" i="53"/>
  <c r="C192" i="54" s="1"/>
  <c r="F179" i="53"/>
  <c r="C179" i="54" s="1"/>
  <c r="F146" i="53"/>
  <c r="C146" i="55" s="1"/>
  <c r="F130" i="53"/>
  <c r="C130" i="54" s="1"/>
  <c r="F114" i="53"/>
  <c r="C114" i="55" s="1"/>
  <c r="F42" i="53"/>
  <c r="C42" i="55" s="1"/>
  <c r="F28" i="53"/>
  <c r="C28" i="55" s="1"/>
  <c r="B255" i="53"/>
  <c r="B253" i="53"/>
  <c r="B251" i="53"/>
  <c r="B249" i="53"/>
  <c r="B247" i="53"/>
  <c r="B246" i="53"/>
  <c r="B246" i="54" s="1"/>
  <c r="B246" i="55" s="1"/>
  <c r="B245" i="53"/>
  <c r="B245" i="54" s="1"/>
  <c r="B245" i="55" s="1"/>
  <c r="B244" i="53"/>
  <c r="B244" i="54" s="1"/>
  <c r="B244" i="55" s="1"/>
  <c r="B243" i="53"/>
  <c r="B242" i="53"/>
  <c r="B242" i="54" s="1"/>
  <c r="B242" i="55" s="1"/>
  <c r="B241" i="53"/>
  <c r="B241" i="54" s="1"/>
  <c r="B241" i="55" s="1"/>
  <c r="B240" i="53"/>
  <c r="B240" i="54" s="1"/>
  <c r="B240" i="55" s="1"/>
  <c r="B239" i="53"/>
  <c r="B239" i="54" s="1"/>
  <c r="B239" i="55" s="1"/>
  <c r="B238" i="53"/>
  <c r="B238" i="54" s="1"/>
  <c r="B238" i="55" s="1"/>
  <c r="B237" i="53"/>
  <c r="B237" i="54" s="1"/>
  <c r="B237" i="55" s="1"/>
  <c r="B234" i="53"/>
  <c r="B233" i="53"/>
  <c r="B233" i="54" s="1"/>
  <c r="B233" i="55" s="1"/>
  <c r="B232" i="53"/>
  <c r="B232" i="54" s="1"/>
  <c r="B232" i="55" s="1"/>
  <c r="B231" i="53"/>
  <c r="B231" i="54" s="1"/>
  <c r="B231" i="55" s="1"/>
  <c r="B230" i="53"/>
  <c r="B230" i="54" s="1"/>
  <c r="B230" i="55" s="1"/>
  <c r="B229" i="53"/>
  <c r="B229" i="54" s="1"/>
  <c r="B229" i="55" s="1"/>
  <c r="B226" i="53"/>
  <c r="B225" i="53"/>
  <c r="B225" i="54" s="1"/>
  <c r="B225" i="55" s="1"/>
  <c r="B224" i="53"/>
  <c r="B224" i="54" s="1"/>
  <c r="B224" i="55" s="1"/>
  <c r="B223" i="53"/>
  <c r="B223" i="54" s="1"/>
  <c r="B223" i="55" s="1"/>
  <c r="B222" i="53"/>
  <c r="B222" i="54" s="1"/>
  <c r="B222" i="55" s="1"/>
  <c r="B221" i="53"/>
  <c r="B221" i="54" s="1"/>
  <c r="B221" i="55" s="1"/>
  <c r="B220" i="53"/>
  <c r="B219" i="53"/>
  <c r="B219" i="54" s="1"/>
  <c r="B219" i="55" s="1"/>
  <c r="B218" i="53"/>
  <c r="B218" i="54" s="1"/>
  <c r="B218" i="55" s="1"/>
  <c r="B217" i="53"/>
  <c r="B217" i="54" s="1"/>
  <c r="B217" i="55" s="1"/>
  <c r="B216" i="53"/>
  <c r="B216" i="54" s="1"/>
  <c r="B216" i="55" s="1"/>
  <c r="B215" i="53"/>
  <c r="B214" i="53"/>
  <c r="B214" i="54" s="1"/>
  <c r="B214" i="55" s="1"/>
  <c r="B213" i="53"/>
  <c r="B213" i="54" s="1"/>
  <c r="B213" i="55" s="1"/>
  <c r="B212" i="53"/>
  <c r="B212" i="54" s="1"/>
  <c r="B212" i="55" s="1"/>
  <c r="B211" i="53"/>
  <c r="B211" i="54" s="1"/>
  <c r="B211" i="55" s="1"/>
  <c r="B210" i="53"/>
  <c r="B210" i="54" s="1"/>
  <c r="B210" i="55" s="1"/>
  <c r="B209" i="53"/>
  <c r="B208" i="53"/>
  <c r="B208" i="54" s="1"/>
  <c r="B208" i="55" s="1"/>
  <c r="B207" i="53"/>
  <c r="B207" i="54" s="1"/>
  <c r="B207" i="55" s="1"/>
  <c r="B206" i="53"/>
  <c r="B206" i="54" s="1"/>
  <c r="B206" i="55" s="1"/>
  <c r="B205" i="53"/>
  <c r="B205" i="54" s="1"/>
  <c r="B205" i="55" s="1"/>
  <c r="B204" i="53"/>
  <c r="B204" i="54" s="1"/>
  <c r="B204" i="55" s="1"/>
  <c r="B203" i="53"/>
  <c r="B202" i="53"/>
  <c r="B202" i="54" s="1"/>
  <c r="B202" i="55" s="1"/>
  <c r="B201" i="53"/>
  <c r="B201" i="54" s="1"/>
  <c r="B201" i="55" s="1"/>
  <c r="B200" i="53"/>
  <c r="B200" i="54" s="1"/>
  <c r="B200" i="55" s="1"/>
  <c r="B199" i="53"/>
  <c r="B199" i="54" s="1"/>
  <c r="B199" i="55" s="1"/>
  <c r="B198" i="53"/>
  <c r="B198" i="54" s="1"/>
  <c r="B198" i="55" s="1"/>
  <c r="B197" i="53"/>
  <c r="B196" i="53"/>
  <c r="B195" i="53"/>
  <c r="B192" i="53"/>
  <c r="B191" i="53"/>
  <c r="B191" i="54" s="1"/>
  <c r="B191" i="55" s="1"/>
  <c r="B190" i="53"/>
  <c r="B190" i="54" s="1"/>
  <c r="B190" i="55" s="1"/>
  <c r="B189" i="53"/>
  <c r="B189" i="54" s="1"/>
  <c r="B189" i="55" s="1"/>
  <c r="B188" i="53"/>
  <c r="B188" i="54" s="1"/>
  <c r="B188" i="55" s="1"/>
  <c r="B187" i="53"/>
  <c r="B187" i="54" s="1"/>
  <c r="B187" i="55" s="1"/>
  <c r="B186" i="53"/>
  <c r="B185" i="53"/>
  <c r="B184" i="53"/>
  <c r="B183" i="53"/>
  <c r="B182" i="53"/>
  <c r="B179" i="53"/>
  <c r="B178" i="53"/>
  <c r="B178" i="54" s="1"/>
  <c r="B178" i="55" s="1"/>
  <c r="B177" i="53"/>
  <c r="B177" i="54" s="1"/>
  <c r="B177" i="55" s="1"/>
  <c r="B176" i="53"/>
  <c r="B176" i="54" s="1"/>
  <c r="B176" i="55" s="1"/>
  <c r="B175" i="53"/>
  <c r="B175" i="54" s="1"/>
  <c r="B175" i="55" s="1"/>
  <c r="B174" i="53"/>
  <c r="B174" i="54" s="1"/>
  <c r="B174" i="55" s="1"/>
  <c r="B173" i="53"/>
  <c r="B173" i="54" s="1"/>
  <c r="B173" i="55" s="1"/>
  <c r="B172" i="53"/>
  <c r="B172" i="54" s="1"/>
  <c r="B172" i="55" s="1"/>
  <c r="B171" i="53"/>
  <c r="B171" i="54" s="1"/>
  <c r="B171" i="55" s="1"/>
  <c r="B170" i="53"/>
  <c r="B170" i="54" s="1"/>
  <c r="B170" i="55" s="1"/>
  <c r="B169" i="53"/>
  <c r="B169" i="54" s="1"/>
  <c r="B169" i="55" s="1"/>
  <c r="B168" i="53"/>
  <c r="B167" i="53"/>
  <c r="B167" i="54" s="1"/>
  <c r="B167" i="55" s="1"/>
  <c r="B166" i="53"/>
  <c r="B166" i="54" s="1"/>
  <c r="B166" i="55" s="1"/>
  <c r="B165" i="53"/>
  <c r="B165" i="54" s="1"/>
  <c r="B165" i="55" s="1"/>
  <c r="B164" i="53"/>
  <c r="B164" i="54" s="1"/>
  <c r="B164" i="55" s="1"/>
  <c r="B163" i="53"/>
  <c r="B163" i="54" s="1"/>
  <c r="B163" i="55" s="1"/>
  <c r="B162" i="53"/>
  <c r="B162" i="54" s="1"/>
  <c r="B162" i="55" s="1"/>
  <c r="B161" i="53"/>
  <c r="B161" i="54" s="1"/>
  <c r="B161" i="55" s="1"/>
  <c r="B160" i="53"/>
  <c r="B160" i="54" s="1"/>
  <c r="B160" i="55" s="1"/>
  <c r="B159" i="53"/>
  <c r="B159" i="54" s="1"/>
  <c r="B159" i="55" s="1"/>
  <c r="B158" i="53"/>
  <c r="B158" i="54" s="1"/>
  <c r="B158" i="55" s="1"/>
  <c r="B157" i="53"/>
  <c r="B157" i="54" s="1"/>
  <c r="B157" i="55" s="1"/>
  <c r="B156" i="53"/>
  <c r="B156" i="54" s="1"/>
  <c r="B156" i="55" s="1"/>
  <c r="B155" i="53"/>
  <c r="B148" i="53"/>
  <c r="B146" i="53"/>
  <c r="B145" i="53"/>
  <c r="B145" i="54" s="1"/>
  <c r="B145" i="55" s="1"/>
  <c r="B144" i="53"/>
  <c r="B144" i="54" s="1"/>
  <c r="B144" i="55" s="1"/>
  <c r="B143" i="53"/>
  <c r="B143" i="54" s="1"/>
  <c r="B143" i="55" s="1"/>
  <c r="B142" i="53"/>
  <c r="B142" i="54" s="1"/>
  <c r="B142" i="55" s="1"/>
  <c r="B141" i="53"/>
  <c r="B141" i="54" s="1"/>
  <c r="B141" i="55" s="1"/>
  <c r="B140" i="53"/>
  <c r="B140" i="54" s="1"/>
  <c r="B140" i="55" s="1"/>
  <c r="B139" i="53"/>
  <c r="B138" i="53"/>
  <c r="B138" i="54" s="1"/>
  <c r="B138" i="55" s="1"/>
  <c r="B137" i="53"/>
  <c r="B137" i="54" s="1"/>
  <c r="B137" i="55" s="1"/>
  <c r="B136" i="53"/>
  <c r="B136" i="54" s="1"/>
  <c r="B136" i="55" s="1"/>
  <c r="B135" i="53"/>
  <c r="B135" i="54" s="1"/>
  <c r="B135" i="55" s="1"/>
  <c r="B134" i="53"/>
  <c r="B134" i="54" s="1"/>
  <c r="B134" i="55" s="1"/>
  <c r="B133" i="53"/>
  <c r="B130" i="53"/>
  <c r="B129" i="53"/>
  <c r="B129" i="54" s="1"/>
  <c r="B129" i="55" s="1"/>
  <c r="B128" i="53"/>
  <c r="B128" i="54" s="1"/>
  <c r="B128" i="55" s="1"/>
  <c r="B127" i="53"/>
  <c r="B127" i="54" s="1"/>
  <c r="B127" i="55" s="1"/>
  <c r="B126" i="53"/>
  <c r="B126" i="54" s="1"/>
  <c r="B126" i="55" s="1"/>
  <c r="B125" i="53"/>
  <c r="B125" i="54" s="1"/>
  <c r="B125" i="55" s="1"/>
  <c r="B124" i="53"/>
  <c r="B124" i="54" s="1"/>
  <c r="B124" i="55" s="1"/>
  <c r="B123" i="53"/>
  <c r="B122" i="53"/>
  <c r="B122" i="54" s="1"/>
  <c r="B122" i="55" s="1"/>
  <c r="B121" i="53"/>
  <c r="B121" i="54" s="1"/>
  <c r="B121" i="55" s="1"/>
  <c r="B120" i="53"/>
  <c r="B120" i="54" s="1"/>
  <c r="B120" i="55" s="1"/>
  <c r="B119" i="53"/>
  <c r="B119" i="54" s="1"/>
  <c r="B119" i="55" s="1"/>
  <c r="B118" i="53"/>
  <c r="B118" i="54" s="1"/>
  <c r="B118" i="55" s="1"/>
  <c r="B117" i="53"/>
  <c r="B114" i="53"/>
  <c r="B113" i="53"/>
  <c r="B113" i="54" s="1"/>
  <c r="B113" i="55" s="1"/>
  <c r="B112" i="53"/>
  <c r="B112" i="54" s="1"/>
  <c r="B112" i="55" s="1"/>
  <c r="B111" i="53"/>
  <c r="B111" i="54" s="1"/>
  <c r="B111" i="55" s="1"/>
  <c r="B110" i="53"/>
  <c r="B110" i="54" s="1"/>
  <c r="B110" i="55" s="1"/>
  <c r="B109" i="53"/>
  <c r="B109" i="54" s="1"/>
  <c r="B109" i="55" s="1"/>
  <c r="B108" i="53"/>
  <c r="B108" i="54" s="1"/>
  <c r="B108" i="55" s="1"/>
  <c r="B107" i="53"/>
  <c r="B107" i="54" s="1"/>
  <c r="B107" i="55" s="1"/>
  <c r="B106" i="53"/>
  <c r="B106" i="54" s="1"/>
  <c r="B106" i="55" s="1"/>
  <c r="B105" i="53"/>
  <c r="B105" i="54" s="1"/>
  <c r="B105" i="55" s="1"/>
  <c r="B104" i="53"/>
  <c r="B104" i="54" s="1"/>
  <c r="B104" i="55" s="1"/>
  <c r="B103" i="53"/>
  <c r="B103" i="54" s="1"/>
  <c r="B103" i="55" s="1"/>
  <c r="B102" i="53"/>
  <c r="B102" i="54" s="1"/>
  <c r="B102" i="55" s="1"/>
  <c r="B101" i="53"/>
  <c r="B101" i="54" s="1"/>
  <c r="B101" i="55" s="1"/>
  <c r="B100" i="53"/>
  <c r="B100" i="54" s="1"/>
  <c r="B100" i="55" s="1"/>
  <c r="B99" i="53"/>
  <c r="B99" i="54" s="1"/>
  <c r="B99" i="55" s="1"/>
  <c r="B97" i="53"/>
  <c r="B96" i="53"/>
  <c r="B96" i="54" s="1"/>
  <c r="B96" i="55" s="1"/>
  <c r="B95" i="53"/>
  <c r="B95" i="54" s="1"/>
  <c r="B95" i="55" s="1"/>
  <c r="B94" i="53"/>
  <c r="B94" i="54" s="1"/>
  <c r="B94" i="55" s="1"/>
  <c r="B93" i="53"/>
  <c r="B93" i="54" s="1"/>
  <c r="B93" i="55" s="1"/>
  <c r="B92" i="53"/>
  <c r="B92" i="54" s="1"/>
  <c r="B92" i="55" s="1"/>
  <c r="B91" i="53"/>
  <c r="B91" i="54" s="1"/>
  <c r="B91" i="55" s="1"/>
  <c r="B90" i="53"/>
  <c r="B90" i="54" s="1"/>
  <c r="B90" i="55" s="1"/>
  <c r="B89" i="53"/>
  <c r="B89" i="54" s="1"/>
  <c r="B89" i="55" s="1"/>
  <c r="B88" i="53"/>
  <c r="B88" i="54" s="1"/>
  <c r="B88" i="55" s="1"/>
  <c r="B87" i="53"/>
  <c r="B87" i="54" s="1"/>
  <c r="B87" i="55" s="1"/>
  <c r="B86" i="53"/>
  <c r="B85" i="53"/>
  <c r="B85" i="54" s="1"/>
  <c r="B85" i="55" s="1"/>
  <c r="B84" i="53"/>
  <c r="B84" i="54" s="1"/>
  <c r="B84" i="55" s="1"/>
  <c r="B83" i="53"/>
  <c r="B83" i="54" s="1"/>
  <c r="B83" i="55" s="1"/>
  <c r="B82" i="53"/>
  <c r="B82" i="54" s="1"/>
  <c r="B82" i="55" s="1"/>
  <c r="B81" i="53"/>
  <c r="B81" i="54" s="1"/>
  <c r="B81" i="55" s="1"/>
  <c r="B80" i="53"/>
  <c r="B80" i="54" s="1"/>
  <c r="B80" i="55" s="1"/>
  <c r="B79" i="53"/>
  <c r="B79" i="54" s="1"/>
  <c r="B79" i="55" s="1"/>
  <c r="B78" i="53"/>
  <c r="B78" i="54" s="1"/>
  <c r="B78" i="55" s="1"/>
  <c r="B77" i="53"/>
  <c r="B77" i="54" s="1"/>
  <c r="B77" i="55" s="1"/>
  <c r="B76" i="53"/>
  <c r="B76" i="54" s="1"/>
  <c r="B76" i="55" s="1"/>
  <c r="B75" i="53"/>
  <c r="B74" i="53"/>
  <c r="B74" i="54" s="1"/>
  <c r="B74" i="55" s="1"/>
  <c r="B73" i="53"/>
  <c r="B73" i="54" s="1"/>
  <c r="B73" i="55" s="1"/>
  <c r="B72" i="53"/>
  <c r="B72" i="54" s="1"/>
  <c r="B72" i="55" s="1"/>
  <c r="B71" i="53"/>
  <c r="B71" i="54" s="1"/>
  <c r="B71" i="55" s="1"/>
  <c r="B70" i="53"/>
  <c r="B70" i="54" s="1"/>
  <c r="B70" i="55" s="1"/>
  <c r="B69" i="53"/>
  <c r="B69" i="54" s="1"/>
  <c r="B69" i="55" s="1"/>
  <c r="B68" i="53"/>
  <c r="B68" i="54" s="1"/>
  <c r="B68" i="55" s="1"/>
  <c r="B67" i="53"/>
  <c r="B67" i="54" s="1"/>
  <c r="B67" i="55" s="1"/>
  <c r="B66" i="53"/>
  <c r="B66" i="54" s="1"/>
  <c r="B66" i="55" s="1"/>
  <c r="B65" i="53"/>
  <c r="B65" i="54" s="1"/>
  <c r="B65" i="55" s="1"/>
  <c r="B64" i="53"/>
  <c r="B63" i="53"/>
  <c r="B63" i="54" s="1"/>
  <c r="B63" i="55" s="1"/>
  <c r="B62" i="53"/>
  <c r="B62" i="54" s="1"/>
  <c r="B62" i="55" s="1"/>
  <c r="B61" i="53"/>
  <c r="B61" i="54" s="1"/>
  <c r="B61" i="55" s="1"/>
  <c r="B60" i="53"/>
  <c r="B60" i="54" s="1"/>
  <c r="B60" i="55" s="1"/>
  <c r="B59" i="53"/>
  <c r="B59" i="54" s="1"/>
  <c r="B59" i="55" s="1"/>
  <c r="B58" i="53"/>
  <c r="B57" i="53"/>
  <c r="B57" i="54" s="1"/>
  <c r="B57" i="55" s="1"/>
  <c r="B56" i="53"/>
  <c r="B56" i="54" s="1"/>
  <c r="B56" i="55" s="1"/>
  <c r="B55" i="53"/>
  <c r="B55" i="54" s="1"/>
  <c r="B55" i="55" s="1"/>
  <c r="B54" i="53"/>
  <c r="B54" i="54" s="1"/>
  <c r="B54" i="55" s="1"/>
  <c r="B53" i="53"/>
  <c r="B53" i="54" s="1"/>
  <c r="B53" i="55" s="1"/>
  <c r="B52" i="53"/>
  <c r="B51" i="53"/>
  <c r="B51" i="54" s="1"/>
  <c r="B51" i="55" s="1"/>
  <c r="B50" i="53"/>
  <c r="B50" i="54" s="1"/>
  <c r="B50" i="55" s="1"/>
  <c r="B49" i="53"/>
  <c r="B49" i="54" s="1"/>
  <c r="B49" i="55" s="1"/>
  <c r="B48" i="53"/>
  <c r="B48" i="54" s="1"/>
  <c r="B48" i="55" s="1"/>
  <c r="B47" i="53"/>
  <c r="B47" i="54" s="1"/>
  <c r="B47" i="55" s="1"/>
  <c r="B46" i="53"/>
  <c r="B45" i="53"/>
  <c r="B42" i="53"/>
  <c r="B41" i="53"/>
  <c r="B41" i="54" s="1"/>
  <c r="B41" i="55" s="1"/>
  <c r="B40" i="53"/>
  <c r="B40" i="54" s="1"/>
  <c r="B40" i="55" s="1"/>
  <c r="B39" i="53"/>
  <c r="B39" i="54" s="1"/>
  <c r="B39" i="55" s="1"/>
  <c r="B38" i="53"/>
  <c r="B38" i="54" s="1"/>
  <c r="B38" i="55" s="1"/>
  <c r="B37" i="53"/>
  <c r="B37" i="54" s="1"/>
  <c r="B37" i="55" s="1"/>
  <c r="B36" i="53"/>
  <c r="B36" i="54" s="1"/>
  <c r="B36" i="55" s="1"/>
  <c r="B35" i="53"/>
  <c r="B35" i="54" s="1"/>
  <c r="B35" i="55" s="1"/>
  <c r="B34" i="53"/>
  <c r="B34" i="54" s="1"/>
  <c r="B34" i="55" s="1"/>
  <c r="B33" i="53"/>
  <c r="B33" i="54" s="1"/>
  <c r="B33" i="55" s="1"/>
  <c r="B32" i="53"/>
  <c r="B32" i="54" s="1"/>
  <c r="B32" i="55" s="1"/>
  <c r="B31" i="53"/>
  <c r="B28" i="53"/>
  <c r="B12" i="53"/>
  <c r="B27" i="53"/>
  <c r="B27" i="54" s="1"/>
  <c r="B27" i="55" s="1"/>
  <c r="B26" i="53"/>
  <c r="B26" i="54" s="1"/>
  <c r="B26" i="55" s="1"/>
  <c r="B25" i="53"/>
  <c r="B25" i="54" s="1"/>
  <c r="B25" i="55" s="1"/>
  <c r="B24" i="53"/>
  <c r="B24" i="54" s="1"/>
  <c r="B24" i="55" s="1"/>
  <c r="B23" i="53"/>
  <c r="B23" i="54" s="1"/>
  <c r="B23" i="55" s="1"/>
  <c r="B22" i="53"/>
  <c r="B22" i="54" s="1"/>
  <c r="B22" i="55" s="1"/>
  <c r="B21" i="53"/>
  <c r="B21" i="54" s="1"/>
  <c r="B21" i="55" s="1"/>
  <c r="B20" i="53"/>
  <c r="B20" i="54" s="1"/>
  <c r="B20" i="55" s="1"/>
  <c r="B19" i="53"/>
  <c r="B19" i="54" s="1"/>
  <c r="B19" i="55" s="1"/>
  <c r="B17" i="53"/>
  <c r="B17" i="54" s="1"/>
  <c r="B17" i="55" s="1"/>
  <c r="B16" i="53"/>
  <c r="B16" i="54" s="1"/>
  <c r="B16" i="55" s="1"/>
  <c r="B13" i="53"/>
  <c r="B13" i="54" s="1"/>
  <c r="B13" i="55" s="1"/>
  <c r="B14" i="53"/>
  <c r="B14" i="54" s="1"/>
  <c r="B14" i="55" s="1"/>
  <c r="B15" i="53"/>
  <c r="B15" i="54" s="1"/>
  <c r="B15" i="55" s="1"/>
  <c r="C42" i="54" l="1"/>
  <c r="I42" i="54" s="1"/>
  <c r="C234" i="54"/>
  <c r="C146" i="54"/>
  <c r="I146" i="54" s="1"/>
  <c r="I247" i="54"/>
  <c r="C247" i="55"/>
  <c r="J234" i="55"/>
  <c r="C226" i="55"/>
  <c r="I226" i="54"/>
  <c r="I192" i="54"/>
  <c r="C192" i="55"/>
  <c r="J192" i="55" s="1"/>
  <c r="I179" i="54"/>
  <c r="C179" i="55"/>
  <c r="F249" i="53"/>
  <c r="I130" i="54"/>
  <c r="C130" i="55"/>
  <c r="J130" i="55" s="1"/>
  <c r="C114" i="54"/>
  <c r="I114" i="54" s="1"/>
  <c r="F148" i="53"/>
  <c r="C28" i="54"/>
  <c r="D247" i="55"/>
  <c r="I234" i="54"/>
  <c r="D226" i="55"/>
  <c r="G249" i="54"/>
  <c r="D179" i="55"/>
  <c r="D146" i="55"/>
  <c r="J146" i="55" s="1"/>
  <c r="J114" i="55"/>
  <c r="G148" i="54"/>
  <c r="G251" i="54" s="1"/>
  <c r="G255" i="54" s="1"/>
  <c r="F148" i="54"/>
  <c r="F251" i="54" s="1"/>
  <c r="F255" i="54" s="1"/>
  <c r="I28" i="54"/>
  <c r="J28" i="55"/>
  <c r="I249" i="55"/>
  <c r="H249" i="55"/>
  <c r="F249" i="55"/>
  <c r="G249" i="55"/>
  <c r="F148" i="55"/>
  <c r="F251" i="55" s="1"/>
  <c r="F255" i="55" s="1"/>
  <c r="G148" i="55"/>
  <c r="G251" i="55" s="1"/>
  <c r="G255" i="55" s="1"/>
  <c r="H148" i="55"/>
  <c r="H251" i="55" s="1"/>
  <c r="H255" i="55" s="1"/>
  <c r="J42" i="55"/>
  <c r="I148" i="55"/>
  <c r="H148" i="54"/>
  <c r="H251" i="54" s="1"/>
  <c r="H255" i="54" s="1"/>
  <c r="H249" i="54"/>
  <c r="D249" i="55" s="1"/>
  <c r="E148" i="54"/>
  <c r="E251" i="54" s="1"/>
  <c r="E255" i="54" s="1"/>
  <c r="E249" i="54"/>
  <c r="F249" i="54"/>
  <c r="J179" i="55" l="1"/>
  <c r="J247" i="55"/>
  <c r="G253" i="54"/>
  <c r="J226" i="55"/>
  <c r="C249" i="55"/>
  <c r="J249" i="55" s="1"/>
  <c r="C249" i="54"/>
  <c r="I249" i="54" s="1"/>
  <c r="C148" i="55"/>
  <c r="F251" i="53"/>
  <c r="C148" i="54"/>
  <c r="I148" i="54" s="1"/>
  <c r="F253" i="54"/>
  <c r="E253" i="54"/>
  <c r="D251" i="55"/>
  <c r="D255" i="55" s="1"/>
  <c r="D148" i="55"/>
  <c r="G253" i="55"/>
  <c r="H253" i="55"/>
  <c r="F253" i="55"/>
  <c r="I251" i="55"/>
  <c r="I255" i="55" s="1"/>
  <c r="H253" i="54"/>
  <c r="J148" i="55" l="1"/>
  <c r="F255" i="53"/>
  <c r="C255" i="54" s="1"/>
  <c r="C251" i="54"/>
  <c r="I251" i="54" s="1"/>
  <c r="I255" i="54" s="1"/>
  <c r="C251" i="55"/>
  <c r="C255" i="55" s="1"/>
  <c r="F253" i="53"/>
  <c r="D253" i="55"/>
  <c r="I253" i="55"/>
  <c r="J251" i="55" l="1"/>
  <c r="J255" i="55" s="1"/>
  <c r="C253" i="55"/>
  <c r="J253" i="55" s="1"/>
  <c r="C253" i="54"/>
  <c r="I253" i="54" s="1"/>
  <c r="E247" i="53"/>
  <c r="D247" i="53"/>
  <c r="E234" i="53"/>
  <c r="D234" i="53"/>
  <c r="E226" i="53"/>
  <c r="D226" i="53"/>
  <c r="E192" i="53"/>
  <c r="D192" i="53"/>
  <c r="E179" i="53"/>
  <c r="D179" i="53"/>
  <c r="E146" i="53"/>
  <c r="D146" i="53"/>
  <c r="E130" i="53"/>
  <c r="D130" i="53"/>
  <c r="E114" i="53"/>
  <c r="D114" i="53"/>
  <c r="E42" i="53"/>
  <c r="D42" i="53"/>
  <c r="E28" i="53"/>
  <c r="D28" i="53"/>
  <c r="D249" i="53" l="1"/>
  <c r="E249" i="53"/>
  <c r="E148" i="53"/>
  <c r="E251" i="53" s="1"/>
  <c r="E255" i="53" s="1"/>
  <c r="D148" i="53"/>
  <c r="D251" i="53" s="1"/>
  <c r="D255" i="53" s="1"/>
  <c r="E253" i="53" l="1"/>
  <c r="D253" i="53"/>
  <c r="F247" i="41" l="1"/>
  <c r="E247" i="41"/>
  <c r="E247" i="55" s="1"/>
  <c r="D247" i="41"/>
  <c r="D247" i="54" s="1"/>
  <c r="C247" i="41"/>
  <c r="C247" i="53" s="1"/>
  <c r="D234" i="41"/>
  <c r="D234" i="54" s="1"/>
  <c r="E234" i="41"/>
  <c r="E234" i="55" s="1"/>
  <c r="F234" i="41"/>
  <c r="D226" i="41"/>
  <c r="D226" i="54" s="1"/>
  <c r="E226" i="41"/>
  <c r="E226" i="55" s="1"/>
  <c r="C226" i="41"/>
  <c r="C226" i="53" s="1"/>
  <c r="F226" i="41"/>
  <c r="E192" i="41"/>
  <c r="E192" i="55" s="1"/>
  <c r="D192" i="41"/>
  <c r="D192" i="54" s="1"/>
  <c r="C192" i="41"/>
  <c r="C192" i="53" s="1"/>
  <c r="F179" i="41"/>
  <c r="E179" i="41"/>
  <c r="E179" i="55" s="1"/>
  <c r="D179" i="41"/>
  <c r="D179" i="54" s="1"/>
  <c r="C179" i="41"/>
  <c r="C179" i="53" s="1"/>
  <c r="E146" i="41"/>
  <c r="E146" i="55" s="1"/>
  <c r="D146" i="41"/>
  <c r="D146" i="54" s="1"/>
  <c r="C146" i="41"/>
  <c r="C146" i="53" s="1"/>
  <c r="F146" i="41"/>
  <c r="E130" i="41"/>
  <c r="E130" i="55" s="1"/>
  <c r="D130" i="41"/>
  <c r="D130" i="54" s="1"/>
  <c r="C130" i="41"/>
  <c r="C130" i="53" s="1"/>
  <c r="F130" i="41"/>
  <c r="E114" i="41"/>
  <c r="E114" i="55" s="1"/>
  <c r="D114" i="41"/>
  <c r="D114" i="54" s="1"/>
  <c r="C114" i="41"/>
  <c r="C114" i="53" s="1"/>
  <c r="F114" i="41"/>
  <c r="F42" i="41"/>
  <c r="E28" i="41"/>
  <c r="E28" i="55" s="1"/>
  <c r="F28" i="41"/>
  <c r="H156" i="19"/>
  <c r="G156" i="19"/>
  <c r="G143" i="19"/>
  <c r="H143" i="19"/>
  <c r="G135" i="19"/>
  <c r="F135" i="19"/>
  <c r="H135" i="19"/>
  <c r="G115" i="19"/>
  <c r="G104" i="19"/>
  <c r="H115" i="19"/>
  <c r="H104" i="19"/>
  <c r="H87" i="19"/>
  <c r="G87" i="19"/>
  <c r="E87" i="19"/>
  <c r="F87" i="19"/>
  <c r="E77" i="19"/>
  <c r="E67" i="19"/>
  <c r="D249" i="41" l="1"/>
  <c r="D249" i="54" s="1"/>
  <c r="E249" i="41"/>
  <c r="E249" i="55" s="1"/>
  <c r="F192" i="41"/>
  <c r="F249" i="41" s="1"/>
  <c r="H77" i="19"/>
  <c r="G77" i="19"/>
  <c r="F77" i="19"/>
  <c r="H67" i="19"/>
  <c r="G67" i="19"/>
  <c r="F67" i="19"/>
  <c r="H32" i="19"/>
  <c r="G32" i="19"/>
  <c r="F32" i="19"/>
  <c r="E32" i="19"/>
  <c r="E89" i="19" l="1"/>
  <c r="E161" i="19" s="1"/>
  <c r="F89" i="19"/>
  <c r="F161" i="19" s="1"/>
  <c r="F162" i="19" s="1"/>
  <c r="C234" i="41" l="1"/>
  <c r="E42" i="41"/>
  <c r="E42" i="55" s="1"/>
  <c r="D42" i="54"/>
  <c r="C42" i="53"/>
  <c r="F156" i="19"/>
  <c r="E156" i="19"/>
  <c r="D156" i="19"/>
  <c r="C156" i="19"/>
  <c r="F143" i="19"/>
  <c r="E143" i="19"/>
  <c r="D143" i="19"/>
  <c r="C143" i="19"/>
  <c r="E135" i="19"/>
  <c r="D135" i="19"/>
  <c r="C135" i="19"/>
  <c r="F115" i="19"/>
  <c r="E115" i="19"/>
  <c r="D115" i="19"/>
  <c r="C115" i="19"/>
  <c r="C234" i="53" l="1"/>
  <c r="C249" i="41"/>
  <c r="C249" i="53" s="1"/>
  <c r="D28" i="54"/>
  <c r="D148" i="41"/>
  <c r="D148" i="54" s="1"/>
  <c r="C28" i="53"/>
  <c r="C148" i="41"/>
  <c r="F148" i="41"/>
  <c r="F251" i="41" s="1"/>
  <c r="E148" i="41"/>
  <c r="E251" i="41" l="1"/>
  <c r="E148" i="55"/>
  <c r="D251" i="41"/>
  <c r="C148" i="53"/>
  <c r="C251" i="41"/>
  <c r="C255" i="41" s="1"/>
  <c r="F253" i="41"/>
  <c r="F255" i="41"/>
  <c r="D251" i="54" l="1"/>
  <c r="D255" i="41"/>
  <c r="D255" i="54" s="1"/>
  <c r="D253" i="41"/>
  <c r="D253" i="54" s="1"/>
  <c r="E251" i="55"/>
  <c r="E255" i="55" s="1"/>
  <c r="E255" i="41"/>
  <c r="E253" i="41"/>
  <c r="E253" i="55" s="1"/>
  <c r="C251" i="53"/>
  <c r="C253" i="41"/>
  <c r="C253" i="53" s="1"/>
  <c r="C255" i="53"/>
  <c r="C104" i="19" l="1"/>
  <c r="E104" i="19" l="1"/>
  <c r="G89" i="19" l="1"/>
  <c r="G161" i="19" s="1"/>
  <c r="G162" i="19" s="1"/>
  <c r="F104" i="19"/>
  <c r="D104" i="19"/>
  <c r="H89" i="19" l="1"/>
  <c r="H161" i="19" s="1"/>
  <c r="H162" i="19" s="1"/>
</calcChain>
</file>

<file path=xl/sharedStrings.xml><?xml version="1.0" encoding="utf-8"?>
<sst xmlns="http://schemas.openxmlformats.org/spreadsheetml/2006/main" count="414" uniqueCount="201">
  <si>
    <t>Publications</t>
  </si>
  <si>
    <t>de</t>
  </si>
  <si>
    <t>à</t>
  </si>
  <si>
    <t>Revenus</t>
  </si>
  <si>
    <t>Revenus gagnés</t>
  </si>
  <si>
    <t>Revenus du secteur privé</t>
  </si>
  <si>
    <t xml:space="preserve">Autres subventions du Conseil des arts du Canada </t>
  </si>
  <si>
    <t>Total des revenus</t>
  </si>
  <si>
    <t>Web et commerce électronique</t>
  </si>
  <si>
    <t>Autres revenus du secteur privé</t>
  </si>
  <si>
    <t>Revenus du secteur public</t>
  </si>
  <si>
    <t>Autres revenus</t>
  </si>
  <si>
    <t>Veuillez noter qu'au bas de la page se trouvent plusieurs onglets :</t>
  </si>
  <si>
    <t>Lorsque vous cliquez sur « Sauvegarder », tous les onglets sont sauvegardés en même temps.</t>
  </si>
  <si>
    <t xml:space="preserve">Lorsque vous téléversez le document à votre formulaire de demande, tous les onglets y sont transférés ensemble. </t>
  </si>
  <si>
    <t>1. Après avoir téléchargé le formulaire, sauvegardez-le sur votre ordinateur. Vous pouvez le sauvegarder sous un nom différent.</t>
  </si>
  <si>
    <t>Date :</t>
  </si>
  <si>
    <t>Au besoin, regroupez les programmes ou activités similaires. Ne répétez pas les activités incluses dans l'onglet « F Rayonnement ».</t>
  </si>
  <si>
    <t>Mois/année ou Période de temps</t>
  </si>
  <si>
    <t>Lieu de présentation</t>
  </si>
  <si>
    <t>Nombre estimé de spectateurs</t>
  </si>
  <si>
    <t>Pour les activités ayant des horaires prévus pour la participation du public</t>
  </si>
  <si>
    <t>Programmation artistique</t>
  </si>
  <si>
    <t>Rayonnement public, développement du secteur et programmation connexe</t>
  </si>
  <si>
    <t>Type d'activité</t>
  </si>
  <si>
    <t>Autres collaborateurs clés</t>
  </si>
  <si>
    <t>Détails/Commentaires</t>
  </si>
  <si>
    <t>Au besoin, regroupez les programmes ou activités similaires. Ne répétez pas les activités incluses dans les onglets « E Programmation ».</t>
  </si>
  <si>
    <t xml:space="preserve">Veuillez inscrire ci-dessous les dépenses relatives à votre projet  </t>
  </si>
  <si>
    <t>Honoraires professionnels</t>
  </si>
  <si>
    <t>Redevances et droits d’auteur</t>
  </si>
  <si>
    <t>Par ex., frais de déplacement; transport et expédition des marchandises ou bagages additionnels; emballage et empaquetage; Indemnité journalière et hébergement, maximum de 150 $ par jour.</t>
  </si>
  <si>
    <t>Comprennent l’accessibilité du public, par ex. interprétation gestuelle, sous-titrage, description audio, etc.</t>
  </si>
  <si>
    <t>Autres coûts</t>
  </si>
  <si>
    <t>Total des coûts du projet</t>
  </si>
  <si>
    <t>Autres revenus gagnés</t>
  </si>
  <si>
    <t>Commandites</t>
  </si>
  <si>
    <t>Dons</t>
  </si>
  <si>
    <t>Fondations</t>
  </si>
  <si>
    <t>Collectes de fonds</t>
  </si>
  <si>
    <t>Autre revenus du secteur privé</t>
  </si>
  <si>
    <t>Soutien à l'accès aux services (Veuillez soumettre une demande distincte au Soutien à l'accès aux services)</t>
  </si>
  <si>
    <t>Autre subvention fédérale</t>
  </si>
  <si>
    <t>Subvention provinciale ou territoriale</t>
  </si>
  <si>
    <t>Subvention municipale ou régionale</t>
  </si>
  <si>
    <t>Coûts du projet</t>
  </si>
  <si>
    <t>Excédent (Déficit)</t>
  </si>
  <si>
    <t>% du Total des coûts du projet que représente la subvention</t>
  </si>
  <si>
    <t>Budget, 1er exercice</t>
  </si>
  <si>
    <r>
      <t xml:space="preserve">Budget, 2e exercice
 </t>
    </r>
    <r>
      <rPr>
        <sz val="11"/>
        <color theme="1"/>
        <rFont val="Arial"/>
        <family val="2"/>
      </rPr>
      <t>(s’il y a lieu)</t>
    </r>
  </si>
  <si>
    <r>
      <t xml:space="preserve">Budget, 3e exercice
 </t>
    </r>
    <r>
      <rPr>
        <sz val="11"/>
        <color theme="1"/>
        <rFont val="Arial"/>
        <family val="2"/>
      </rPr>
      <t>(s’il y a lieu)</t>
    </r>
  </si>
  <si>
    <t>Budget total pour tous les exercices</t>
  </si>
  <si>
    <t xml:space="preserve">Notes au budget (facultatif) </t>
  </si>
  <si>
    <t xml:space="preserve">Données réelles, 1er exercice </t>
  </si>
  <si>
    <r>
      <t xml:space="preserve">1re mise à jour, 1er exercice, 
</t>
    </r>
    <r>
      <rPr>
        <sz val="11"/>
        <color theme="1"/>
        <rFont val="Arial"/>
        <family val="2"/>
      </rPr>
      <t>au besoin</t>
    </r>
  </si>
  <si>
    <r>
      <t xml:space="preserve">2e mise à jour, 1er exercise, 
</t>
    </r>
    <r>
      <rPr>
        <sz val="11"/>
        <color theme="1"/>
        <rFont val="Arial"/>
        <family val="2"/>
      </rPr>
      <t>au besoin</t>
    </r>
  </si>
  <si>
    <r>
      <t xml:space="preserve">Budget, 2e exercice 
</t>
    </r>
    <r>
      <rPr>
        <sz val="10"/>
        <color theme="1"/>
        <rFont val="Arial"/>
        <family val="2"/>
      </rPr>
      <t>(s’il y a lieu)</t>
    </r>
  </si>
  <si>
    <r>
      <t xml:space="preserve">1re mise à jour, 2e exercice, 
</t>
    </r>
    <r>
      <rPr>
        <sz val="10"/>
        <color theme="1"/>
        <rFont val="Arial"/>
        <family val="2"/>
      </rPr>
      <t>au besoin</t>
    </r>
  </si>
  <si>
    <r>
      <t xml:space="preserve">2e mise à jour, 2e exercice, 
</t>
    </r>
    <r>
      <rPr>
        <sz val="10"/>
        <color theme="1"/>
        <rFont val="Arial"/>
        <family val="2"/>
      </rPr>
      <t>au besoin</t>
    </r>
  </si>
  <si>
    <r>
      <t xml:space="preserve">3e mise à jour, 2e exercice, 
</t>
    </r>
    <r>
      <rPr>
        <sz val="10"/>
        <color theme="1"/>
        <rFont val="Arial"/>
        <family val="2"/>
      </rPr>
      <t>au besoin</t>
    </r>
  </si>
  <si>
    <t xml:space="preserve">Données réelles, 2e exercice </t>
  </si>
  <si>
    <t xml:space="preserve">Données réelles, 1er et 2e exercices </t>
  </si>
  <si>
    <t>Budget, 3e exercice</t>
  </si>
  <si>
    <r>
      <t xml:space="preserve">1re mise à jour, 3e exercice, 
</t>
    </r>
    <r>
      <rPr>
        <sz val="10"/>
        <color theme="1"/>
        <rFont val="Arial"/>
        <family val="2"/>
      </rPr>
      <t>au besoin</t>
    </r>
  </si>
  <si>
    <t xml:space="preserve">Données réelles, 3e exercice </t>
  </si>
  <si>
    <t xml:space="preserve">Données réelles, 1er, 2e, et 3e exercices </t>
  </si>
  <si>
    <t>Transport et expédition des marchandises ou bagages additionnels</t>
  </si>
  <si>
    <t>Emballage et empaquetage</t>
  </si>
  <si>
    <t>Autres coûts du projet</t>
  </si>
  <si>
    <t>Revenus du projet</t>
  </si>
  <si>
    <t>Confirmé</t>
  </si>
  <si>
    <t>En attente</t>
  </si>
  <si>
    <t>Total</t>
  </si>
  <si>
    <t>Notes au budget (facultatif)</t>
  </si>
  <si>
    <t>2e mise à jour, au besoin</t>
  </si>
  <si>
    <t xml:space="preserve">Données réelles </t>
  </si>
  <si>
    <t>Subvention pour cette demande (jusqu’à 100 000 $)</t>
  </si>
  <si>
    <r>
      <t xml:space="preserve">Total des revenus du projet </t>
    </r>
    <r>
      <rPr>
        <sz val="11"/>
        <color theme="0"/>
        <rFont val="Arial"/>
        <family val="2"/>
      </rPr>
      <t>doit être égal au Total des coûts du projet</t>
    </r>
  </si>
  <si>
    <t>vous pouvez soumettre une demande distincte au Soutien à l'accès aux services, lequel se trouve dans la section Fonds stratégiques de vos programmes disponibles.</t>
  </si>
  <si>
    <t>3. N’oubliez pas de sauvegarder à nouveau le document sur votre ordinateur.</t>
  </si>
  <si>
    <t>4. Retournez au portail et téléversez le document complet à votre demande.</t>
  </si>
  <si>
    <t xml:space="preserve">Pour les mises à jour du projet et les rapports finaux, vous n'aurez pas à partager les revenus entre les colonnes « Confirmé » et « En attente ». </t>
  </si>
  <si>
    <t xml:space="preserve"> - Veuillez inscrire les coûts au budget. Au besoin, ajoutez les explications de vos calculs.</t>
  </si>
  <si>
    <t>Salaires et honoraires versés dans le cadre des subventions de base du Conseil des arts du Canada ne sont pas des coûts admissibles.</t>
  </si>
  <si>
    <t xml:space="preserve">Veuillez inscrire ci-dessous les dépenses relatives à votre projet.  </t>
  </si>
  <si>
    <t>Budget</t>
  </si>
  <si>
    <t xml:space="preserve">1ère mise à jour, au besoin
</t>
  </si>
  <si>
    <r>
      <rPr>
        <b/>
        <sz val="11"/>
        <rFont val="Arial"/>
        <family val="2"/>
      </rPr>
      <t xml:space="preserve">Frais du candidat </t>
    </r>
    <r>
      <rPr>
        <b/>
        <u/>
        <sz val="11"/>
        <rFont val="Arial"/>
        <family val="2"/>
      </rPr>
      <t>ou</t>
    </r>
    <r>
      <rPr>
        <b/>
        <sz val="11"/>
        <rFont val="Arial"/>
        <family val="2"/>
      </rPr>
      <t xml:space="preserve"> subsistance. </t>
    </r>
    <r>
      <rPr>
        <sz val="11"/>
        <rFont val="Arial"/>
        <family val="2"/>
      </rPr>
      <t>Pour des projets de 5 jours et plus, vous pouvez demander des fonds pour les frais de subsistance ou un cachet d’artiste pour vous-même jusqu’à 500 $ par personne, par semaine. Veuillez ajouter des détails dans les notes au budget.</t>
    </r>
  </si>
  <si>
    <r>
      <rPr>
        <b/>
        <sz val="11"/>
        <rFont val="Arial"/>
        <family val="2"/>
      </rPr>
      <t xml:space="preserve">Indemnité journalière et hébergement, </t>
    </r>
    <r>
      <rPr>
        <sz val="11"/>
        <rFont val="Arial"/>
        <family val="2"/>
      </rPr>
      <t xml:space="preserve">
maximum de 150 $ par jour par personne</t>
    </r>
  </si>
  <si>
    <t>Autre frais de dèplacement</t>
  </si>
  <si>
    <t>Personnel de production, technique et d’installation</t>
  </si>
  <si>
    <t>Location des lieux</t>
  </si>
  <si>
    <t>Location d’équipement</t>
  </si>
  <si>
    <t>Matériel et fournitures</t>
  </si>
  <si>
    <t>Promotion et marketing</t>
  </si>
  <si>
    <t>Personnel chargé de la promotion et marketing</t>
  </si>
  <si>
    <t>Coûts promotionnels</t>
  </si>
  <si>
    <t>Gestion du projet</t>
  </si>
  <si>
    <t>Personnel chargé de l’administration</t>
  </si>
  <si>
    <t>Coûts administratifs</t>
  </si>
  <si>
    <t>1ère mise à jour</t>
  </si>
  <si>
    <t>2e mise à jour</t>
  </si>
  <si>
    <t>Ventes de billets</t>
  </si>
  <si>
    <t>Autre revenus du secteur public</t>
  </si>
  <si>
    <t>5. N’oubliez pas de sauvegarder à nouveau le document sur votre ordinateur.</t>
  </si>
  <si>
    <t>6. Retournez au portail et téléversez le document complet à votre demande.</t>
  </si>
  <si>
    <t>Vous pouvez également soumettre une mise à jour de vos Notes au budget. Au besoin, vous pouvez inscrire vos nouvelles données en remplacement de celles déjà fournies dans les annexes.</t>
  </si>
  <si>
    <t xml:space="preserve"> - Veuillez inscrire les renseignements qui correspondent aux activités.</t>
  </si>
  <si>
    <r>
      <t xml:space="preserve">Veuillez fournir un échantillon représentatif des programmes clés ou activités publiques majeures que vous avez réalisé lors des 2 dernières années et de l'année en cours. Fournissez des détails concernant vos plans futurs. </t>
    </r>
    <r>
      <rPr>
        <sz val="11"/>
        <rFont val="Arial"/>
        <family val="2"/>
      </rPr>
      <t>La première année devrait être solide. Cependant, il est possible que, plus les années visées sont lointaines, moins vous aurez de détails à offrir.</t>
    </r>
  </si>
  <si>
    <t>Titre de l'œuvre, de la production, de l'exposition ou de l'activité présentée (présentations regroupées : veuillez fournir des détails à la suite de cette liste)</t>
  </si>
  <si>
    <t>Nom du créateur,  réalisateur ou propriétaire de l'oeuvre, de la production, exposition ou activité.
(p.ex., artiste, commissaire, conservateur, groupe ou organisme)</t>
  </si>
  <si>
    <t>Champ de pratique, forme d'expression artistique ou genre</t>
  </si>
  <si>
    <t>Recettes ou ventes de billets</t>
  </si>
  <si>
    <t>Pour les activités qui permettent au public de les accéder en tout temps</t>
  </si>
  <si>
    <t>Nombre de prestations</t>
  </si>
  <si>
    <t xml:space="preserve">Nombre estimé de spectateurs en % de la capacité </t>
  </si>
  <si>
    <t>Pour les présentations regroupées – Énumérer dans l'espace ci-dessous les artistes clés de chaque activité.</t>
  </si>
  <si>
    <t>Exemples d'activités à inclure : résidence, commande d'œuvre, appui à la coproduction, rayonnement de public, causerie d'artistes, ateliers professionnels, tables rondes, séance diffuseur-artiste, etc.</t>
  </si>
  <si>
    <r>
      <t xml:space="preserve">Nom de l'événement
</t>
    </r>
    <r>
      <rPr>
        <sz val="11"/>
        <color theme="0"/>
        <rFont val="Arial"/>
        <family val="2"/>
      </rPr>
      <t>(le cas échéant)</t>
    </r>
  </si>
  <si>
    <t>Public ciblé ou principaux bénéficiaires</t>
  </si>
  <si>
    <t>Artiste clé/ collaborateur clé/  responsable de l'activité</t>
  </si>
  <si>
    <r>
      <t>Fournissez une liste représentative de vos activités de rayonnement de public, de développement de secteur ou de programmation connexe présentées lors des 2 dernières années et de l'année en cours. Fournissez des détails concernant vos plans futurs.</t>
    </r>
    <r>
      <rPr>
        <sz val="11"/>
        <rFont val="Arial"/>
        <family val="2"/>
      </rPr>
      <t xml:space="preserve"> La première année devrait être solide. Cependant, il est possible que, plus les années visées sont lointaines, moins vous aurez de détails à offrir.</t>
    </r>
  </si>
  <si>
    <t>Rayonner au Canada : Rayonnement public - Subventions  composites</t>
  </si>
  <si>
    <t>Rayonner au Canada : Rayonnement public -  Subventions  composites</t>
  </si>
  <si>
    <t>Écrivain, traducteur, conteur, interprète, collaborateur, conseiller, facilitateur, commissaire, responsable de la programmation et responsable des ateliers, par exemple</t>
  </si>
  <si>
    <t>Services en nature</t>
  </si>
  <si>
    <r>
      <t xml:space="preserve">2. Complétez l'onglet « </t>
    </r>
    <r>
      <rPr>
        <sz val="11"/>
        <color theme="3"/>
        <rFont val="Arial"/>
        <family val="2"/>
      </rPr>
      <t>B PROJ budget</t>
    </r>
    <r>
      <rPr>
        <sz val="11"/>
        <rFont val="Arial"/>
        <family val="2"/>
      </rPr>
      <t xml:space="preserve"> ».</t>
    </r>
  </si>
  <si>
    <t>N'oubliez pas que le formulaire de budget est conçu pour être utilisé par des candidats de différents champs de pratique (disciplines) et pour un large éventail d'activités. Il n'est pas possible d'inclure des catégories de dépenses détaillées pour chaque type d'activité. Vous trouverez plutôt un certain nombre de lignes vides dans le formulaire que vous pouvez utiliser pour préciser les dépenses qui sont pertinentes à votre projet. Choisissez une ligne vide dans la catégorie des coûts qui correspond le mieux à la dépense, inscrivez une brève description qui sera facilement comprise par un comité d'évaluation qui connaît bien votre (vos) forme(s) d’expression artistique, inscrivez le montant de la dépense et, au besoin, ajoutez une note budgétaire pour expliquer le montant.</t>
  </si>
  <si>
    <r>
      <t xml:space="preserve">Les candidats aux subventions de projets doivent seulement consulter les deux premiers onglets : « </t>
    </r>
    <r>
      <rPr>
        <sz val="11"/>
        <color theme="3"/>
        <rFont val="Arial"/>
        <family val="2"/>
      </rPr>
      <t>A PROJ Instructions</t>
    </r>
    <r>
      <rPr>
        <sz val="11"/>
        <color theme="1"/>
        <rFont val="Arial"/>
        <family val="2"/>
      </rPr>
      <t xml:space="preserve"> » et « </t>
    </r>
    <r>
      <rPr>
        <sz val="11"/>
        <color theme="3"/>
        <rFont val="Arial"/>
        <family val="2"/>
      </rPr>
      <t>B PROJ Budget</t>
    </r>
    <r>
      <rPr>
        <sz val="11"/>
        <color theme="1"/>
        <rFont val="Arial"/>
        <family val="2"/>
      </rPr>
      <t xml:space="preserve"> ». Il n'y a pas d'annexes pour les demandes de projets.</t>
    </r>
  </si>
  <si>
    <t>À la suite de ces instructions, chaque onglet contient une feuille distincte que vous devez compléter.</t>
  </si>
  <si>
    <t>Rayonner au Canada : Rayonnement public - Subventions de projets</t>
  </si>
  <si>
    <t xml:space="preserve"> - Veuillez inscrire les revenus au budget. Ceux-ci sont partagés entre deux colonnes : « Confirmé » et « En attente ». Le « Total » est automatiquement calculé.  Au besoin, ajoutez les explications de vos calculs.</t>
  </si>
  <si>
    <r>
      <t xml:space="preserve"> - Si votre projet comprend des événements publics, veuillez inscrire à l'onglet « </t>
    </r>
    <r>
      <rPr>
        <sz val="11"/>
        <color theme="3"/>
        <rFont val="Arial"/>
        <family val="2"/>
      </rPr>
      <t>B PROJ Budget</t>
    </r>
    <r>
      <rPr>
        <sz val="11"/>
        <color theme="1"/>
        <rFont val="Arial"/>
        <family val="2"/>
      </rPr>
      <t xml:space="preserve"> » les coûts liés à rendre le contenu artistique accessible aux membres de l'auditoire qui sont sourds ou handicapés, sous la rubrique « </t>
    </r>
    <r>
      <rPr>
        <sz val="11"/>
        <rFont val="Arial"/>
        <family val="2"/>
      </rPr>
      <t xml:space="preserve">Production </t>
    </r>
    <r>
      <rPr>
        <sz val="11"/>
        <color theme="1"/>
        <rFont val="Arial"/>
        <family val="2"/>
      </rPr>
      <t xml:space="preserve">» à partir de la ligne </t>
    </r>
    <r>
      <rPr>
        <sz val="11"/>
        <color theme="3"/>
        <rFont val="Arial"/>
        <family val="2"/>
      </rPr>
      <t>35.</t>
    </r>
  </si>
  <si>
    <t>Si votre Profil de candidat approuvé dans le portail inclu l'auto-identification comme étant :</t>
  </si>
  <si>
    <t>- un individu sourd, handicapé ou vivant avec une maladie mentale, ou</t>
  </si>
  <si>
    <t>- un groupe ou organisme axé sur la pratique des artistes handicapés et sourds,</t>
  </si>
  <si>
    <t>Si vous recevez un appui du Soutien à l’accès aux services pour ce projet, vous inscrirez, dans les colonnes de mise à jour et les coûts réels du budget, le montant qui vous a été accordé et les coûts couverts :</t>
  </si>
  <si>
    <r>
      <t xml:space="preserve"> - Veuillez inscrire à la ligne </t>
    </r>
    <r>
      <rPr>
        <sz val="11"/>
        <color theme="3"/>
        <rFont val="Arial"/>
        <family val="2"/>
      </rPr>
      <t xml:space="preserve">61 </t>
    </r>
    <r>
      <rPr>
        <sz val="11"/>
        <color rgb="FF000000"/>
        <rFont val="Arial"/>
        <family val="2"/>
      </rPr>
      <t xml:space="preserve">de l'onglet « </t>
    </r>
    <r>
      <rPr>
        <sz val="11"/>
        <color theme="3"/>
        <rFont val="Arial"/>
        <family val="2"/>
      </rPr>
      <t>B PROJ Budget</t>
    </r>
    <r>
      <rPr>
        <sz val="11"/>
        <color rgb="FF000000"/>
        <rFont val="Arial"/>
        <family val="2"/>
      </rPr>
      <t xml:space="preserve"> » les coûts pour les services et mesures de soutien requis pour que les artistes et les professionnels des arts aient pu réaliser le projet. </t>
    </r>
  </si>
  <si>
    <t>Si votre demande est retenue et que vous soumettez des mises à jour du projet, vous pourrez utiliser les colonnes « 1ère mise à jour, le cas échéant » et « 2e mise à jour, le cas échéant » pour fournir des budgets révisés. Vous pouvez également soumettre une mise à jour des Notes au budget.</t>
  </si>
  <si>
    <t>Lorsque votre projet sera terminé et que vous soumettrez un rapport final, vous utiliserez la colonne « Données réelles ». Vous pouvez également soumettre une mise à jour des Notes au budget.</t>
  </si>
  <si>
    <t>Consultez l'onglet A pour les instructions de subventions de projets.</t>
  </si>
  <si>
    <t>Consultez l'onglet C pour les instructions de subventions composites.</t>
  </si>
  <si>
    <t>Veuillez noter qu'au bas de la page se trouvent plusieurs onglets.</t>
  </si>
  <si>
    <r>
      <t xml:space="preserve">Les candidats pour les subventions composites doivent consulter les onglets </t>
    </r>
    <r>
      <rPr>
        <sz val="11"/>
        <color theme="3"/>
        <rFont val="Arial"/>
        <family val="2"/>
      </rPr>
      <t xml:space="preserve">C, D, E </t>
    </r>
    <r>
      <rPr>
        <sz val="11"/>
        <rFont val="Arial"/>
        <family val="2"/>
      </rPr>
      <t>et</t>
    </r>
    <r>
      <rPr>
        <sz val="11"/>
        <color theme="3"/>
        <rFont val="Arial"/>
        <family val="2"/>
      </rPr>
      <t xml:space="preserve"> F</t>
    </r>
    <r>
      <rPr>
        <sz val="11"/>
        <color theme="1"/>
        <rFont val="Arial"/>
        <family val="2"/>
      </rPr>
      <t xml:space="preserve">. Si votre demande est retenue, vous vous servirez des onglets </t>
    </r>
    <r>
      <rPr>
        <sz val="11"/>
        <color theme="3"/>
        <rFont val="Arial"/>
        <family val="2"/>
      </rPr>
      <t xml:space="preserve">G, H </t>
    </r>
    <r>
      <rPr>
        <sz val="11"/>
        <rFont val="Arial"/>
        <family val="2"/>
      </rPr>
      <t>et</t>
    </r>
    <r>
      <rPr>
        <sz val="11"/>
        <color theme="3"/>
        <rFont val="Arial"/>
        <family val="2"/>
      </rPr>
      <t xml:space="preserve"> I</t>
    </r>
    <r>
      <rPr>
        <sz val="11"/>
        <color theme="1"/>
        <rFont val="Arial"/>
        <family val="2"/>
      </rPr>
      <t xml:space="preserve"> pour vos rapports.</t>
    </r>
  </si>
  <si>
    <r>
      <t xml:space="preserve">2. Complétez l'onglet « </t>
    </r>
    <r>
      <rPr>
        <sz val="11"/>
        <color theme="3"/>
        <rFont val="Arial"/>
        <family val="2"/>
      </rPr>
      <t>D COMP Budget</t>
    </r>
    <r>
      <rPr>
        <sz val="11"/>
        <rFont val="Arial"/>
        <family val="2"/>
      </rPr>
      <t xml:space="preserve"> ».</t>
    </r>
  </si>
  <si>
    <t xml:space="preserve"> - Si votre demande de subvention porte sur plus d'une année, veuillez partager vos coûts et revenus sur les 2 ou 3 années selon la durée de vos activités.</t>
  </si>
  <si>
    <t xml:space="preserve"> - Inscrivez les coûts dans le budget. La case « Budget total pour tous les exercices » est calculée automatiquement. Au besoin, veuillez fournir les explications de vos calculs.</t>
  </si>
  <si>
    <t xml:space="preserve"> - Inscrivez les revenus dans le budget. La case « Budget total pour tous les exercices » est calculée automatiquement. Au besoin, veuillez fournir les explications de vos calculs.</t>
  </si>
  <si>
    <r>
      <t xml:space="preserve">3. Complétez l'onglet « </t>
    </r>
    <r>
      <rPr>
        <sz val="11"/>
        <color theme="3"/>
        <rFont val="Arial"/>
        <family val="2"/>
      </rPr>
      <t>E COMP Programmation</t>
    </r>
    <r>
      <rPr>
        <sz val="11"/>
        <rFont val="Arial"/>
        <family val="2"/>
      </rPr>
      <t xml:space="preserve"> </t>
    </r>
    <r>
      <rPr>
        <sz val="11"/>
        <rFont val="Calibri"/>
        <family val="2"/>
      </rPr>
      <t>»</t>
    </r>
  </si>
  <si>
    <r>
      <t xml:space="preserve">4. Complétez l'onglet « </t>
    </r>
    <r>
      <rPr>
        <sz val="11"/>
        <color theme="3"/>
        <rFont val="Arial"/>
        <family val="2"/>
      </rPr>
      <t>F COMP Rayonnement</t>
    </r>
    <r>
      <rPr>
        <sz val="11"/>
        <rFont val="Arial"/>
        <family val="2"/>
      </rPr>
      <t xml:space="preserve"> » </t>
    </r>
  </si>
  <si>
    <t xml:space="preserve"> - À chaque ligne, veuillez inscrire les renseignements pertinents concernant l'activité.</t>
  </si>
  <si>
    <t>Si vous recevez un appui du Soutien à l’accès aux services pour ces activités, vous inscrirez dans les onglets mise à jour de l’année, le montant qui vous a été accordé et les coûts couverts :</t>
  </si>
  <si>
    <r>
      <t xml:space="preserve">Si votre demande est retenue, vous fournirez des budgets révisés et des montants réels en joignant les onglets « </t>
    </r>
    <r>
      <rPr>
        <sz val="11"/>
        <color theme="3"/>
        <rFont val="Arial"/>
        <family val="2"/>
      </rPr>
      <t>Mises à jour  - Année</t>
    </r>
    <r>
      <rPr>
        <sz val="11"/>
        <rFont val="Arial"/>
        <family val="2"/>
      </rPr>
      <t xml:space="preserve"> »  à vos mises à jour de la subvention et votre rapport final.</t>
    </r>
  </si>
  <si>
    <t>Les cachets d'artistes, droits d’auteur et redevances doivent être payables à tous les artistes canadiens. Ces montants doivent être acceptés par les artistes et le demandeur, et doivent être la même, ou supérieur, aux normes canadiennes actuelles.</t>
  </si>
  <si>
    <r>
      <t xml:space="preserve"> - Veuillez inscrire à la ligne</t>
    </r>
    <r>
      <rPr>
        <sz val="11"/>
        <color theme="3"/>
        <rFont val="Arial"/>
        <family val="2"/>
      </rPr>
      <t xml:space="preserve"> 196 </t>
    </r>
    <r>
      <rPr>
        <sz val="11"/>
        <color rgb="FF000000"/>
        <rFont val="Arial"/>
        <family val="2"/>
      </rPr>
      <t>le montant accordé du Soutien à l’accès des services.</t>
    </r>
  </si>
  <si>
    <t>Vos données dans les lignes ci-dessous sont transmises à partir de votre budget précédent. Vous pouvez les modifier si nécessaire.</t>
  </si>
  <si>
    <t>Sous-total - Honoraires professionnels</t>
  </si>
  <si>
    <t>Frais de déplacement  (veuillez préciser dans les notes au budget)</t>
  </si>
  <si>
    <t>Déplacement du personnel</t>
  </si>
  <si>
    <t xml:space="preserve">Sous-total - Frais de déplacement </t>
  </si>
  <si>
    <t>Sous-total - Coûts du projet</t>
  </si>
  <si>
    <t>Sous-total - Promotion et marketing</t>
  </si>
  <si>
    <t>Sous-total - Gestion du projet</t>
  </si>
  <si>
    <t>Sous-total - Revenus gagnés</t>
  </si>
  <si>
    <t>Sous-total - Revenus du secteur privé</t>
  </si>
  <si>
    <t>Sous-total - Revenus du secteur public</t>
  </si>
  <si>
    <t>Sous-total – Services en nature</t>
  </si>
  <si>
    <t>Contribution du candidat</t>
  </si>
  <si>
    <t>Paiements différés</t>
  </si>
  <si>
    <t>Sous-total - Autres revenus</t>
  </si>
  <si>
    <t xml:space="preserve">Frais de déplacement </t>
  </si>
  <si>
    <t>Coûts des activités</t>
  </si>
  <si>
    <t>Sous-total - Coûts des activités</t>
  </si>
  <si>
    <t>Coûts de gestion</t>
  </si>
  <si>
    <t>Sous-total - Coûts de gestion</t>
  </si>
  <si>
    <t>Total des coûts</t>
  </si>
  <si>
    <t>Budget, 2e exercice</t>
  </si>
  <si>
    <t>Subvention pour cette demande, jusqu’à 100 000 $ par année, jusqu’à 3 ans</t>
  </si>
  <si>
    <r>
      <t xml:space="preserve">1re mise à jour, 1er exercice, 
</t>
    </r>
    <r>
      <rPr>
        <sz val="11"/>
        <rFont val="Arial"/>
        <family val="2"/>
      </rPr>
      <t>au besoin</t>
    </r>
  </si>
  <si>
    <r>
      <t xml:space="preserve">2e mise à jour, 1er exercise, 
</t>
    </r>
    <r>
      <rPr>
        <sz val="11"/>
        <rFont val="Arial"/>
        <family val="2"/>
      </rPr>
      <t>au besoin</t>
    </r>
  </si>
  <si>
    <t>% du Total des coûts que représente la subvention</t>
  </si>
  <si>
    <t xml:space="preserve">Budget, 2e exercice </t>
  </si>
  <si>
    <r>
      <t xml:space="preserve">1re mise à jour, 2e exercice, 
</t>
    </r>
    <r>
      <rPr>
        <sz val="11"/>
        <rFont val="Arial"/>
        <family val="2"/>
      </rPr>
      <t>au besoin</t>
    </r>
  </si>
  <si>
    <r>
      <t xml:space="preserve">2e mise à jour, 2e exercice, 
</t>
    </r>
    <r>
      <rPr>
        <sz val="11"/>
        <rFont val="Arial"/>
        <family val="2"/>
      </rPr>
      <t>au besoin</t>
    </r>
  </si>
  <si>
    <r>
      <t xml:space="preserve">3e mise à jour, 2e exercice, 
</t>
    </r>
    <r>
      <rPr>
        <sz val="11"/>
        <rFont val="Arial"/>
        <family val="2"/>
      </rPr>
      <t>au besoin</t>
    </r>
  </si>
  <si>
    <r>
      <t xml:space="preserve">1re mise à jour, 3e exercice, 
</t>
    </r>
    <r>
      <rPr>
        <sz val="11"/>
        <rFont val="Arial"/>
        <family val="2"/>
      </rPr>
      <t>au besoin</t>
    </r>
  </si>
  <si>
    <r>
      <t xml:space="preserve">2me mise à jour, 3e exercice, 
</t>
    </r>
    <r>
      <rPr>
        <sz val="11"/>
        <rFont val="Arial"/>
        <family val="2"/>
      </rPr>
      <t>au besoin</t>
    </r>
  </si>
  <si>
    <r>
      <t xml:space="preserve">3me mise à jour, 3e exercice, 
</t>
    </r>
    <r>
      <rPr>
        <sz val="11"/>
        <rFont val="Arial"/>
        <family val="2"/>
      </rPr>
      <t>au besoin</t>
    </r>
  </si>
  <si>
    <t>Instructions pour remplir les document « Budget et Annexes »</t>
  </si>
  <si>
    <t>N'oubliez pas que le formulaire de budget est conçu pour être utilisé par des candidats de différents champs de pratique (disciplines) et pour un large éventail d'activités. Il n'est pas possible d'inclure des catégories de dépenses détaillées pour chaque type d'activité. Vous trouverez plutôt un certain nombre de lignes vides dans le formulaire que vous pouvez utiliser pour préciser les dépenses qui sont pertinentes à vos activitès. Choisissez une ligne vide dans la catégorie des coûts qui correspond le mieux à la dépense, inscrivez une brève description qui sera facilement comprise par un comité d'évaluation qui connaît bien votre (vos) forme(s) d’expression artistique, inscrivez le montant de la dépense et, au besoin, ajoutez une note budgétaire pour expliquer le montant.</t>
  </si>
  <si>
    <r>
      <t xml:space="preserve"> - Si vos activités comprennent des événements publics, veuillez inscrire à l'onglet « </t>
    </r>
    <r>
      <rPr>
        <sz val="11"/>
        <color theme="3"/>
        <rFont val="Arial"/>
        <family val="2"/>
      </rPr>
      <t>B Budget</t>
    </r>
    <r>
      <rPr>
        <sz val="11"/>
        <color theme="1"/>
        <rFont val="Arial"/>
        <family val="2"/>
      </rPr>
      <t xml:space="preserve"> » les coûts liés à rendre le contenu artistique accessible aux membres de l'auditoire qui sont sourds ou handicapés, sous la rubrique « </t>
    </r>
    <r>
      <rPr>
        <sz val="11"/>
        <rFont val="Arial"/>
        <family val="2"/>
      </rPr>
      <t>Production</t>
    </r>
    <r>
      <rPr>
        <sz val="11"/>
        <color theme="1"/>
        <rFont val="Arial"/>
        <family val="2"/>
      </rPr>
      <t xml:space="preserve"> » à partir de la ligne </t>
    </r>
    <r>
      <rPr>
        <sz val="11"/>
        <color theme="3"/>
        <rFont val="Arial"/>
        <family val="2"/>
      </rPr>
      <t>45.</t>
    </r>
  </si>
  <si>
    <t>Coût d'accès: coûts reliés aux mesures de soutien et services pour artistes et professionnels des arts sourds ou handicapés impliqués dans les activités</t>
  </si>
  <si>
    <t>Coût d'accès: coûts reliés aux mesures de soutien et services pour artistes et professionnels des arts sourds ou handicapés impliqués dans le projet</t>
  </si>
  <si>
    <r>
      <t xml:space="preserve"> - Veuillez inscrire à la ligne</t>
    </r>
    <r>
      <rPr>
        <sz val="11"/>
        <color theme="3"/>
        <rFont val="Arial"/>
        <family val="2"/>
      </rPr>
      <t xml:space="preserve"> 119 </t>
    </r>
    <r>
      <rPr>
        <sz val="11"/>
        <color rgb="FF000000"/>
        <rFont val="Arial"/>
        <family val="2"/>
      </rPr>
      <t>le montant accordé du Soutien à l’accès des services.</t>
    </r>
  </si>
  <si>
    <t>Moyenne du nombre de spectacteurs par jour</t>
  </si>
  <si>
    <t># de jours que l'activité est disponible au public</t>
  </si>
  <si>
    <t>Capacité d'accueil du lieu (par prestation)</t>
  </si>
  <si>
    <t>v.201704</t>
  </si>
  <si>
    <r>
      <t xml:space="preserve"> - Veuillez inscrire à la ligne </t>
    </r>
    <r>
      <rPr>
        <sz val="11"/>
        <color theme="3"/>
        <rFont val="Arial"/>
        <family val="2"/>
      </rPr>
      <t xml:space="preserve">98 </t>
    </r>
    <r>
      <rPr>
        <sz val="11"/>
        <color rgb="FF000000"/>
        <rFont val="Arial"/>
        <family val="2"/>
      </rPr>
      <t xml:space="preserve">de l'onglet « </t>
    </r>
    <r>
      <rPr>
        <sz val="11"/>
        <color theme="3"/>
        <rFont val="Arial"/>
        <family val="2"/>
      </rPr>
      <t>G/H/I COMP Mise à jour</t>
    </r>
    <r>
      <rPr>
        <sz val="11"/>
        <color rgb="FF000000"/>
        <rFont val="Arial"/>
        <family val="2"/>
      </rPr>
      <t xml:space="preserve"> » les coûts pour les services et mesures de soutien requis pour que les artistes et les professionnels des arts aient pu réaliser les activités.</t>
    </r>
  </si>
  <si>
    <r>
      <t xml:space="preserve">2e mise à jour, 3e exercice, 
</t>
    </r>
    <r>
      <rPr>
        <sz val="10"/>
        <color theme="1"/>
        <rFont val="Arial"/>
        <family val="2"/>
      </rPr>
      <t>au besoin</t>
    </r>
  </si>
  <si>
    <r>
      <t xml:space="preserve">3e mise à jour, 3e exercice, 
</t>
    </r>
    <r>
      <rPr>
        <sz val="10"/>
        <color theme="1"/>
        <rFont val="Arial"/>
        <family val="2"/>
      </rPr>
      <t>au besoin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</si>
</sst>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
    <numFmt numFmtId="167" formatCode="&quot;$&quot;#,##0;[Red]&quot;$&quot;#,##0"/>
    <numFmt numFmtId="168" formatCode="#,##0;[Red]#,##0"/>
    <numFmt numFmtId="169" formatCode="_(&quot;$&quot;* #,##0_);_(&quot;$&quot;* \(#,##0\);_(&quot;$&quot;* &quot;-&quot;??_);_(@_)"/>
    <numFmt numFmtId="170" formatCode="_-* #,##0_-;\-* #,##0_-;_-* &quot;-&quot;??_-;_-@_-"/>
    <numFmt numFmtId="171" formatCode="_ * #,##0.00_)\ &quot;$&quot;_ ;_ * \(#,##0.00\)\ &quot;$&quot;_ ;_ * &quot;-&quot;??_)\ &quot;$&quot;_ ;_ @_ "/>
    <numFmt numFmtId="172" formatCode="[$-40C]d\-mmm\-yyyy;@"/>
    <numFmt numFmtId="173" formatCode="#\ ###\ ##0\ [$$-C0C]"/>
    <numFmt numFmtId="174" formatCode="##\ ###\ ##0"/>
    <numFmt numFmtId="175" formatCode="[$-40C]mmm\-yy;@"/>
  </numFmts>
  <fonts count="4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font>
    <font>
      <b/>
      <sz val="11"/>
      <name val="Arial"/>
      <family val="2"/>
    </font>
    <font>
      <sz val="9"/>
      <name val="Arial"/>
      <family val="2"/>
    </font>
    <font>
      <sz val="10"/>
      <name val="Arial"/>
      <family val="2"/>
    </font>
    <font>
      <sz val="11"/>
      <name val="Arial"/>
      <family val="2"/>
    </font>
    <font>
      <b/>
      <sz val="11"/>
      <color theme="0"/>
      <name val="Arial"/>
      <family val="2"/>
    </font>
    <font>
      <sz val="11"/>
      <color rgb="FFFF0000"/>
      <name val="Arial"/>
      <family val="2"/>
    </font>
    <font>
      <sz val="11"/>
      <color theme="1"/>
      <name val="Arial"/>
      <family val="2"/>
    </font>
    <font>
      <sz val="11"/>
      <color theme="0"/>
      <name val="Arial"/>
      <family val="2"/>
    </font>
    <font>
      <b/>
      <sz val="11"/>
      <color theme="1"/>
      <name val="Arial"/>
      <family val="2"/>
    </font>
    <font>
      <sz val="11"/>
      <color theme="7"/>
      <name val="Arial"/>
      <family val="2"/>
    </font>
    <font>
      <b/>
      <sz val="10"/>
      <color theme="1"/>
      <name val="Arial"/>
      <family val="2"/>
    </font>
    <font>
      <sz val="10"/>
      <color theme="1"/>
      <name val="Arial"/>
      <family val="2"/>
    </font>
    <font>
      <b/>
      <sz val="12"/>
      <color theme="0"/>
      <name val="Arial"/>
      <family val="2"/>
    </font>
    <font>
      <sz val="12"/>
      <color theme="1"/>
      <name val="Garamond"/>
      <family val="1"/>
    </font>
    <font>
      <b/>
      <sz val="12"/>
      <name val="Arial"/>
      <family val="2"/>
    </font>
    <font>
      <i/>
      <sz val="11"/>
      <color rgb="FFFF0000"/>
      <name val="Arial"/>
      <family val="2"/>
    </font>
    <font>
      <sz val="12"/>
      <name val="Calibri"/>
      <family val="2"/>
      <scheme val="minor"/>
    </font>
    <font>
      <b/>
      <sz val="14"/>
      <color theme="0"/>
      <name val="Arial"/>
      <family val="2"/>
    </font>
    <font>
      <b/>
      <u/>
      <sz val="11"/>
      <name val="Arial"/>
      <family val="2"/>
    </font>
    <font>
      <sz val="11"/>
      <color theme="3"/>
      <name val="Arial"/>
      <family val="2"/>
    </font>
    <font>
      <sz val="8"/>
      <color theme="1"/>
      <name val="Arial"/>
      <family val="2"/>
    </font>
    <font>
      <sz val="11"/>
      <color rgb="FF000000"/>
      <name val="Arial"/>
      <family val="2"/>
    </font>
    <font>
      <sz val="11"/>
      <color rgb="FFC0000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9"/>
        <bgColor indexed="64"/>
      </patternFill>
    </fill>
    <fill>
      <patternFill patternType="solid">
        <fgColor rgb="FF009ADD"/>
        <bgColor indexed="64"/>
      </patternFill>
    </fill>
    <fill>
      <patternFill patternType="solid">
        <fgColor rgb="FFFAFAFA"/>
        <bgColor indexed="64"/>
      </patternFill>
    </fill>
    <fill>
      <patternFill patternType="solid">
        <fgColor rgb="FFDBDFE7"/>
        <bgColor indexed="64"/>
      </patternFill>
    </fill>
    <fill>
      <patternFill patternType="solid">
        <fgColor rgb="FF374D62"/>
        <bgColor indexed="64"/>
      </patternFill>
    </fill>
    <fill>
      <patternFill patternType="solid">
        <fgColor rgb="FF82D4FF"/>
        <bgColor indexed="64"/>
      </patternFill>
    </fill>
    <fill>
      <patternFill patternType="solid">
        <fgColor rgb="FFDBDFE8"/>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auto="1"/>
      </left>
      <right/>
      <top style="thin">
        <color auto="1"/>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8">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21" fillId="0" borderId="0" applyFont="0" applyFill="0" applyBorder="0" applyAlignment="0" applyProtection="0"/>
    <xf numFmtId="164" fontId="21" fillId="0" borderId="0" applyFont="0" applyFill="0" applyBorder="0" applyAlignment="0" applyProtection="0"/>
    <xf numFmtId="0" fontId="21" fillId="0" borderId="0"/>
    <xf numFmtId="0" fontId="20" fillId="0" borderId="14" applyNumberFormat="0">
      <alignment vertical="center" wrapText="1"/>
    </xf>
    <xf numFmtId="4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71" fontId="1" fillId="0" borderId="0" applyFont="0" applyFill="0" applyBorder="0" applyAlignment="0" applyProtection="0"/>
    <xf numFmtId="0" fontId="21" fillId="0" borderId="0"/>
    <xf numFmtId="9" fontId="1" fillId="0" borderId="0" applyFont="0" applyFill="0" applyBorder="0" applyAlignment="0" applyProtection="0"/>
    <xf numFmtId="43" fontId="1" fillId="0" borderId="0" applyFont="0" applyFill="0" applyBorder="0" applyAlignment="0" applyProtection="0"/>
    <xf numFmtId="164" fontId="21" fillId="0" borderId="0" applyFont="0" applyFill="0" applyBorder="0" applyAlignment="0" applyProtection="0"/>
  </cellStyleXfs>
  <cellXfs count="350">
    <xf numFmtId="0" fontId="0" fillId="0" borderId="0" xfId="0"/>
    <xf numFmtId="166" fontId="22" fillId="0" borderId="0" xfId="0" applyNumberFormat="1" applyFont="1" applyFill="1" applyBorder="1" applyAlignment="1">
      <alignment vertical="center" wrapText="1"/>
    </xf>
    <xf numFmtId="0" fontId="25" fillId="0" borderId="0" xfId="0" applyFont="1"/>
    <xf numFmtId="0" fontId="25" fillId="0" borderId="0" xfId="0" applyFont="1" applyFill="1"/>
    <xf numFmtId="0" fontId="25" fillId="0" borderId="0" xfId="0" applyFont="1" applyBorder="1"/>
    <xf numFmtId="166" fontId="28" fillId="0" borderId="0" xfId="0" applyNumberFormat="1" applyFont="1" applyAlignment="1">
      <alignment vertical="center" wrapText="1"/>
    </xf>
    <xf numFmtId="168" fontId="28" fillId="0" borderId="0" xfId="0" applyNumberFormat="1" applyFont="1" applyFill="1" applyBorder="1" applyAlignment="1">
      <alignment vertical="center" wrapText="1"/>
    </xf>
    <xf numFmtId="0" fontId="25" fillId="33" borderId="0" xfId="0" applyFont="1" applyFill="1"/>
    <xf numFmtId="0" fontId="22" fillId="0" borderId="0" xfId="0" applyFont="1"/>
    <xf numFmtId="166" fontId="25" fillId="0" borderId="0" xfId="0" applyNumberFormat="1" applyFont="1" applyFill="1" applyAlignment="1">
      <alignment vertical="center" wrapText="1"/>
    </xf>
    <xf numFmtId="166" fontId="25" fillId="0" borderId="0" xfId="0" applyNumberFormat="1" applyFont="1" applyFill="1" applyBorder="1" applyAlignment="1">
      <alignment horizontal="center" vertical="center" wrapText="1"/>
    </xf>
    <xf numFmtId="166" fontId="25" fillId="0" borderId="14" xfId="0" applyNumberFormat="1" applyFont="1" applyBorder="1" applyAlignment="1">
      <alignment vertical="center" wrapText="1"/>
    </xf>
    <xf numFmtId="168" fontId="28" fillId="0" borderId="0" xfId="0" applyNumberFormat="1" applyFont="1" applyBorder="1" applyAlignment="1">
      <alignment vertical="center" wrapText="1"/>
    </xf>
    <xf numFmtId="166" fontId="28" fillId="0" borderId="0" xfId="0" applyNumberFormat="1" applyFont="1" applyBorder="1" applyAlignment="1">
      <alignment vertical="center" wrapText="1"/>
    </xf>
    <xf numFmtId="0" fontId="22" fillId="34" borderId="25" xfId="0" applyFont="1" applyFill="1" applyBorder="1" applyAlignment="1" applyProtection="1">
      <alignment horizontal="center"/>
    </xf>
    <xf numFmtId="166" fontId="27" fillId="0" borderId="14" xfId="0" applyNumberFormat="1" applyFont="1" applyBorder="1" applyAlignment="1">
      <alignment horizontal="center" vertical="center" wrapText="1"/>
    </xf>
    <xf numFmtId="166" fontId="27" fillId="0" borderId="14" xfId="0" applyNumberFormat="1" applyFont="1" applyFill="1" applyBorder="1" applyAlignment="1">
      <alignment horizontal="center" vertical="center" wrapText="1"/>
    </xf>
    <xf numFmtId="166" fontId="22" fillId="37" borderId="15" xfId="0" applyNumberFormat="1" applyFont="1" applyFill="1" applyBorder="1" applyAlignment="1">
      <alignment wrapText="1"/>
    </xf>
    <xf numFmtId="166" fontId="29" fillId="0" borderId="14" xfId="0" applyNumberFormat="1" applyFont="1" applyBorder="1" applyAlignment="1">
      <alignment horizontal="center" vertical="center" wrapText="1"/>
    </xf>
    <xf numFmtId="166" fontId="22" fillId="0" borderId="14" xfId="0" applyNumberFormat="1" applyFont="1" applyFill="1" applyBorder="1" applyAlignment="1" applyProtection="1">
      <alignment vertical="center" wrapText="1"/>
      <protection locked="0"/>
    </xf>
    <xf numFmtId="166" fontId="25" fillId="0" borderId="14" xfId="0" applyNumberFormat="1" applyFont="1" applyBorder="1" applyAlignment="1" applyProtection="1">
      <alignment vertical="center" wrapText="1"/>
      <protection locked="0"/>
    </xf>
    <xf numFmtId="0" fontId="22" fillId="0" borderId="0" xfId="54" applyFont="1" applyProtection="1">
      <protection hidden="1"/>
    </xf>
    <xf numFmtId="0" fontId="22" fillId="0" borderId="0" xfId="54" applyFont="1" applyFill="1" applyAlignment="1" applyProtection="1">
      <alignment wrapText="1"/>
      <protection hidden="1"/>
    </xf>
    <xf numFmtId="0" fontId="22" fillId="0" borderId="0" xfId="54" applyFont="1" applyBorder="1" applyAlignment="1" applyProtection="1">
      <alignment horizontal="left" vertical="center" wrapText="1"/>
      <protection hidden="1"/>
    </xf>
    <xf numFmtId="0" fontId="22" fillId="0" borderId="0" xfId="54" applyFont="1" applyBorder="1" applyAlignment="1" applyProtection="1">
      <alignment vertical="center" wrapText="1"/>
      <protection hidden="1"/>
    </xf>
    <xf numFmtId="0" fontId="22" fillId="0" borderId="0" xfId="54" applyFont="1" applyBorder="1" applyAlignment="1" applyProtection="1">
      <alignment wrapText="1"/>
      <protection hidden="1"/>
    </xf>
    <xf numFmtId="0" fontId="22" fillId="0" borderId="19" xfId="54" applyFont="1" applyBorder="1" applyAlignment="1" applyProtection="1">
      <alignment wrapText="1"/>
      <protection hidden="1"/>
    </xf>
    <xf numFmtId="0" fontId="32" fillId="0" borderId="0" xfId="0" applyFont="1" applyAlignment="1" applyProtection="1">
      <alignment wrapText="1"/>
      <protection hidden="1"/>
    </xf>
    <xf numFmtId="0" fontId="22" fillId="0" borderId="24" xfId="54" applyFont="1" applyBorder="1" applyAlignment="1" applyProtection="1">
      <alignment wrapText="1"/>
      <protection locked="0"/>
    </xf>
    <xf numFmtId="0" fontId="22" fillId="0" borderId="28" xfId="54" applyFont="1" applyBorder="1" applyAlignment="1" applyProtection="1">
      <alignment wrapText="1"/>
      <protection hidden="1"/>
    </xf>
    <xf numFmtId="0" fontId="22" fillId="0" borderId="0" xfId="54" applyFont="1" applyBorder="1" applyAlignment="1" applyProtection="1">
      <alignment horizontal="center" wrapText="1"/>
      <protection hidden="1"/>
    </xf>
    <xf numFmtId="0" fontId="22" fillId="0" borderId="0" xfId="54" applyFont="1" applyFill="1" applyBorder="1" applyAlignment="1" applyProtection="1">
      <alignment wrapText="1"/>
      <protection hidden="1"/>
    </xf>
    <xf numFmtId="0" fontId="22" fillId="0" borderId="0" xfId="54" applyFont="1" applyAlignment="1" applyProtection="1">
      <alignment wrapText="1"/>
      <protection hidden="1"/>
    </xf>
    <xf numFmtId="167" fontId="19" fillId="36" borderId="14" xfId="0" applyNumberFormat="1" applyFont="1" applyFill="1" applyBorder="1" applyAlignment="1" applyProtection="1">
      <alignment horizontal="center" vertical="center" wrapText="1"/>
      <protection hidden="1"/>
    </xf>
    <xf numFmtId="167" fontId="19" fillId="0" borderId="14" xfId="0" applyNumberFormat="1" applyFont="1" applyBorder="1" applyAlignment="1" applyProtection="1">
      <alignment horizontal="center" vertical="center" wrapText="1"/>
      <protection hidden="1"/>
    </xf>
    <xf numFmtId="166" fontId="19" fillId="37" borderId="14" xfId="0" applyNumberFormat="1" applyFont="1" applyFill="1" applyBorder="1" applyAlignment="1">
      <alignment wrapText="1"/>
    </xf>
    <xf numFmtId="166" fontId="19" fillId="37" borderId="15" xfId="0" applyNumberFormat="1" applyFont="1" applyFill="1" applyBorder="1" applyAlignment="1">
      <alignment wrapText="1"/>
    </xf>
    <xf numFmtId="0" fontId="25" fillId="0" borderId="14" xfId="0" applyFont="1" applyBorder="1" applyAlignment="1">
      <alignment wrapText="1"/>
    </xf>
    <xf numFmtId="167" fontId="23" fillId="38" borderId="14" xfId="0" applyNumberFormat="1" applyFont="1" applyFill="1" applyBorder="1" applyAlignment="1">
      <alignment vertical="top" wrapText="1"/>
    </xf>
    <xf numFmtId="0" fontId="25" fillId="0" borderId="0" xfId="0" applyFont="1" applyProtection="1">
      <protection hidden="1"/>
    </xf>
    <xf numFmtId="0" fontId="25" fillId="0" borderId="10" xfId="0" applyFont="1" applyBorder="1" applyProtection="1">
      <protection hidden="1"/>
    </xf>
    <xf numFmtId="0" fontId="25" fillId="0" borderId="11" xfId="0" applyFont="1" applyBorder="1" applyProtection="1">
      <protection hidden="1"/>
    </xf>
    <xf numFmtId="0" fontId="25" fillId="0" borderId="29" xfId="0" applyFont="1" applyBorder="1" applyProtection="1">
      <protection hidden="1"/>
    </xf>
    <xf numFmtId="0" fontId="25" fillId="0" borderId="12" xfId="0" applyFont="1" applyBorder="1" applyProtection="1">
      <protection hidden="1"/>
    </xf>
    <xf numFmtId="0" fontId="25" fillId="0" borderId="0" xfId="0" applyFont="1" applyBorder="1" applyProtection="1">
      <protection hidden="1"/>
    </xf>
    <xf numFmtId="0" fontId="25" fillId="0" borderId="30" xfId="0" applyFont="1" applyBorder="1" applyProtection="1">
      <protection hidden="1"/>
    </xf>
    <xf numFmtId="0" fontId="25" fillId="0" borderId="31" xfId="0" applyFont="1" applyBorder="1" applyProtection="1">
      <protection hidden="1"/>
    </xf>
    <xf numFmtId="0" fontId="25" fillId="0" borderId="13" xfId="0" applyFont="1" applyBorder="1" applyProtection="1">
      <protection hidden="1"/>
    </xf>
    <xf numFmtId="0" fontId="25" fillId="0" borderId="32" xfId="0" applyFont="1" applyBorder="1" applyProtection="1">
      <protection hidden="1"/>
    </xf>
    <xf numFmtId="0" fontId="24" fillId="0" borderId="0" xfId="0" applyFont="1" applyBorder="1" applyProtection="1">
      <protection hidden="1"/>
    </xf>
    <xf numFmtId="0" fontId="24" fillId="0" borderId="0" xfId="0" applyFont="1" applyProtection="1">
      <protection hidden="1"/>
    </xf>
    <xf numFmtId="0" fontId="22" fillId="0" borderId="0" xfId="0" applyFont="1" applyFill="1" applyAlignment="1" applyProtection="1">
      <protection hidden="1"/>
    </xf>
    <xf numFmtId="0" fontId="25" fillId="0" borderId="0" xfId="0" applyFont="1" applyAlignment="1" applyProtection="1">
      <alignment wrapText="1"/>
      <protection hidden="1"/>
    </xf>
    <xf numFmtId="0" fontId="22" fillId="0" borderId="0" xfId="0" applyFont="1" applyFill="1" applyProtection="1">
      <protection hidden="1"/>
    </xf>
    <xf numFmtId="0" fontId="22" fillId="0" borderId="0" xfId="0" applyFont="1" applyProtection="1">
      <protection hidden="1"/>
    </xf>
    <xf numFmtId="0" fontId="25" fillId="0" borderId="11" xfId="0" applyFont="1" applyBorder="1"/>
    <xf numFmtId="0" fontId="25" fillId="0" borderId="29" xfId="0" applyFont="1" applyBorder="1"/>
    <xf numFmtId="0" fontId="25" fillId="0" borderId="12" xfId="0" applyFont="1" applyBorder="1"/>
    <xf numFmtId="0" fontId="25" fillId="0" borderId="30" xfId="0" applyFont="1" applyBorder="1"/>
    <xf numFmtId="0" fontId="25" fillId="0" borderId="31" xfId="0" applyFont="1" applyBorder="1"/>
    <xf numFmtId="0" fontId="25" fillId="0" borderId="13" xfId="0" applyFont="1" applyBorder="1"/>
    <xf numFmtId="0" fontId="25" fillId="0" borderId="32" xfId="0" applyFont="1" applyBorder="1"/>
    <xf numFmtId="0" fontId="24" fillId="0" borderId="11" xfId="0" applyFont="1" applyBorder="1"/>
    <xf numFmtId="0" fontId="25" fillId="0" borderId="0" xfId="0" applyFont="1" applyFill="1" applyProtection="1"/>
    <xf numFmtId="166" fontId="25" fillId="0" borderId="0" xfId="0" applyNumberFormat="1" applyFont="1" applyAlignment="1">
      <alignment vertical="center" wrapText="1"/>
    </xf>
    <xf numFmtId="166" fontId="25" fillId="0" borderId="0" xfId="0" applyNumberFormat="1" applyFont="1" applyAlignment="1">
      <alignment wrapText="1"/>
    </xf>
    <xf numFmtId="166" fontId="25" fillId="0" borderId="0" xfId="0" applyNumberFormat="1" applyFont="1" applyBorder="1" applyAlignment="1">
      <alignment vertical="center" wrapText="1"/>
    </xf>
    <xf numFmtId="167" fontId="22" fillId="0" borderId="0" xfId="0" applyNumberFormat="1" applyFont="1" applyAlignment="1">
      <alignment wrapText="1"/>
    </xf>
    <xf numFmtId="167" fontId="24" fillId="0" borderId="0" xfId="0" applyNumberFormat="1" applyFont="1" applyFill="1" applyBorder="1" applyAlignment="1">
      <alignment vertical="center" wrapText="1"/>
    </xf>
    <xf numFmtId="167" fontId="24" fillId="0" borderId="0" xfId="0" applyNumberFormat="1" applyFont="1" applyAlignment="1">
      <alignment wrapText="1"/>
    </xf>
    <xf numFmtId="166" fontId="27" fillId="0" borderId="0" xfId="0" applyNumberFormat="1" applyFont="1" applyAlignment="1">
      <alignment vertical="center" wrapText="1"/>
    </xf>
    <xf numFmtId="166" fontId="24" fillId="0" borderId="0" xfId="0" applyNumberFormat="1" applyFont="1" applyAlignment="1">
      <alignment wrapText="1"/>
    </xf>
    <xf numFmtId="166" fontId="22" fillId="0" borderId="14" xfId="0" applyNumberFormat="1" applyFont="1" applyBorder="1" applyAlignment="1" applyProtection="1">
      <alignment vertical="center" wrapText="1"/>
      <protection locked="0"/>
    </xf>
    <xf numFmtId="166" fontId="25" fillId="0" borderId="0" xfId="0" applyNumberFormat="1" applyFont="1" applyFill="1" applyAlignment="1">
      <alignment wrapText="1"/>
    </xf>
    <xf numFmtId="166" fontId="25" fillId="0" borderId="0" xfId="0" applyNumberFormat="1" applyFont="1" applyBorder="1" applyAlignment="1">
      <alignment wrapText="1"/>
    </xf>
    <xf numFmtId="166" fontId="27" fillId="39" borderId="14" xfId="0" applyNumberFormat="1" applyFont="1" applyFill="1" applyBorder="1" applyAlignment="1">
      <alignment vertical="center" wrapText="1"/>
    </xf>
    <xf numFmtId="168" fontId="25" fillId="0" borderId="0" xfId="0" applyNumberFormat="1" applyFont="1" applyAlignment="1">
      <alignment wrapText="1"/>
    </xf>
    <xf numFmtId="166" fontId="25" fillId="0" borderId="14" xfId="0" applyNumberFormat="1" applyFont="1" applyBorder="1" applyAlignment="1" applyProtection="1">
      <alignment wrapText="1"/>
      <protection locked="0"/>
    </xf>
    <xf numFmtId="166" fontId="19" fillId="0" borderId="0" xfId="0" applyNumberFormat="1" applyFont="1" applyBorder="1" applyAlignment="1">
      <alignment wrapText="1"/>
    </xf>
    <xf numFmtId="168" fontId="19" fillId="0" borderId="0" xfId="0" applyNumberFormat="1" applyFont="1" applyFill="1" applyBorder="1" applyAlignment="1">
      <alignment wrapText="1"/>
    </xf>
    <xf numFmtId="166" fontId="22" fillId="0" borderId="0" xfId="0" applyNumberFormat="1" applyFont="1" applyBorder="1" applyAlignment="1">
      <alignment wrapText="1"/>
    </xf>
    <xf numFmtId="168" fontId="22" fillId="0" borderId="0" xfId="0" applyNumberFormat="1" applyFont="1" applyFill="1" applyBorder="1" applyAlignment="1">
      <alignment wrapText="1"/>
    </xf>
    <xf numFmtId="168" fontId="24" fillId="0" borderId="0" xfId="0" applyNumberFormat="1" applyFont="1" applyFill="1" applyBorder="1" applyAlignment="1">
      <alignment wrapText="1"/>
    </xf>
    <xf numFmtId="166" fontId="25" fillId="0" borderId="17" xfId="0" applyNumberFormat="1" applyFont="1" applyBorder="1" applyAlignment="1">
      <alignment wrapText="1"/>
    </xf>
    <xf numFmtId="166" fontId="27" fillId="0" borderId="0" xfId="0" applyNumberFormat="1" applyFont="1" applyFill="1" applyBorder="1" applyAlignment="1">
      <alignment wrapText="1"/>
    </xf>
    <xf numFmtId="166" fontId="25" fillId="0" borderId="24" xfId="0" applyNumberFormat="1" applyFont="1" applyBorder="1" applyAlignment="1">
      <alignment wrapText="1"/>
    </xf>
    <xf numFmtId="0" fontId="25" fillId="0" borderId="16" xfId="0" applyFont="1" applyBorder="1" applyAlignment="1">
      <alignment wrapText="1"/>
    </xf>
    <xf numFmtId="0" fontId="19" fillId="40" borderId="14" xfId="0" applyFont="1" applyFill="1" applyBorder="1" applyAlignment="1">
      <alignment wrapText="1"/>
    </xf>
    <xf numFmtId="166" fontId="25" fillId="33" borderId="0" xfId="0" applyNumberFormat="1" applyFont="1" applyFill="1" applyAlignment="1">
      <alignment wrapText="1"/>
    </xf>
    <xf numFmtId="166" fontId="27" fillId="0" borderId="0" xfId="0" applyNumberFormat="1" applyFont="1" applyBorder="1" applyAlignment="1">
      <alignment wrapText="1"/>
    </xf>
    <xf numFmtId="168" fontId="25" fillId="0" borderId="0" xfId="0" applyNumberFormat="1" applyFont="1" applyBorder="1" applyAlignment="1">
      <alignment wrapText="1"/>
    </xf>
    <xf numFmtId="166" fontId="25" fillId="0" borderId="28" xfId="0" applyNumberFormat="1" applyFont="1" applyBorder="1" applyAlignment="1">
      <alignment wrapText="1"/>
    </xf>
    <xf numFmtId="0" fontId="22" fillId="34" borderId="25" xfId="0" applyFont="1" applyFill="1" applyBorder="1" applyAlignment="1" applyProtection="1">
      <alignment horizontal="center" wrapText="1"/>
    </xf>
    <xf numFmtId="0" fontId="25" fillId="0" borderId="0" xfId="0" applyFont="1" applyFill="1" applyAlignment="1">
      <alignment wrapText="1"/>
    </xf>
    <xf numFmtId="0" fontId="22" fillId="0" borderId="14" xfId="54" applyFont="1" applyFill="1" applyBorder="1" applyAlignment="1" applyProtection="1">
      <alignment horizontal="center" vertical="center" wrapText="1"/>
      <protection hidden="1"/>
    </xf>
    <xf numFmtId="0" fontId="22" fillId="0" borderId="14" xfId="54" applyFont="1" applyBorder="1" applyAlignment="1" applyProtection="1">
      <alignment horizontal="center" vertical="center" wrapText="1"/>
      <protection hidden="1"/>
    </xf>
    <xf numFmtId="168" fontId="25" fillId="0" borderId="0" xfId="0" applyNumberFormat="1" applyFont="1" applyFill="1" applyBorder="1" applyAlignment="1">
      <alignment wrapText="1"/>
    </xf>
    <xf numFmtId="3" fontId="35" fillId="40" borderId="18" xfId="0" applyNumberFormat="1" applyFont="1" applyFill="1" applyBorder="1" applyAlignment="1">
      <alignment vertical="center" wrapText="1"/>
    </xf>
    <xf numFmtId="166" fontId="23" fillId="38" borderId="14" xfId="0" applyNumberFormat="1" applyFont="1" applyFill="1" applyBorder="1" applyAlignment="1">
      <alignment wrapText="1"/>
    </xf>
    <xf numFmtId="166" fontId="22" fillId="0" borderId="14" xfId="0" applyNumberFormat="1" applyFont="1" applyBorder="1" applyAlignment="1" applyProtection="1">
      <alignment horizontal="left" vertical="center" wrapText="1"/>
      <protection locked="0"/>
    </xf>
    <xf numFmtId="3" fontId="35" fillId="40" borderId="24" xfId="0" applyNumberFormat="1" applyFont="1" applyFill="1" applyBorder="1" applyAlignment="1">
      <alignment vertical="center" wrapText="1"/>
    </xf>
    <xf numFmtId="167" fontId="22" fillId="0" borderId="17" xfId="0" applyNumberFormat="1" applyFont="1" applyBorder="1" applyAlignment="1" applyProtection="1">
      <alignment vertical="top" wrapText="1"/>
      <protection locked="0"/>
    </xf>
    <xf numFmtId="0" fontId="24" fillId="0" borderId="0" xfId="0" applyFont="1" applyAlignment="1">
      <alignment vertical="top" wrapText="1"/>
    </xf>
    <xf numFmtId="0" fontId="25" fillId="0" borderId="14" xfId="0" applyFont="1" applyBorder="1" applyAlignment="1">
      <alignment wrapText="1"/>
    </xf>
    <xf numFmtId="0" fontId="25" fillId="0" borderId="0" xfId="0" applyFont="1" applyAlignment="1">
      <alignment wrapText="1"/>
    </xf>
    <xf numFmtId="0" fontId="27" fillId="39" borderId="14" xfId="0" applyFont="1" applyFill="1" applyBorder="1" applyAlignment="1">
      <alignment wrapText="1"/>
    </xf>
    <xf numFmtId="167" fontId="23" fillId="38" borderId="14" xfId="0" applyNumberFormat="1" applyFont="1" applyFill="1" applyBorder="1" applyAlignment="1">
      <alignment vertical="top" wrapText="1"/>
    </xf>
    <xf numFmtId="0" fontId="22" fillId="40" borderId="15" xfId="0" applyFont="1" applyFill="1" applyBorder="1" applyAlignment="1">
      <alignment wrapText="1"/>
    </xf>
    <xf numFmtId="167" fontId="27" fillId="35" borderId="14" xfId="0" applyNumberFormat="1" applyFont="1" applyFill="1" applyBorder="1" applyAlignment="1">
      <alignment vertical="top" wrapText="1"/>
    </xf>
    <xf numFmtId="0" fontId="29" fillId="0" borderId="14" xfId="0" applyFont="1" applyFill="1" applyBorder="1" applyAlignment="1">
      <alignment horizontal="center" vertical="center" wrapText="1"/>
    </xf>
    <xf numFmtId="0" fontId="22" fillId="0" borderId="14" xfId="54" applyFont="1" applyBorder="1" applyAlignment="1" applyProtection="1">
      <alignment wrapText="1"/>
      <protection locked="0"/>
    </xf>
    <xf numFmtId="0" fontId="22" fillId="0" borderId="14" xfId="0" applyFont="1" applyBorder="1" applyAlignment="1" applyProtection="1">
      <alignment wrapText="1"/>
      <protection locked="0"/>
    </xf>
    <xf numFmtId="167" fontId="19" fillId="40" borderId="14" xfId="0" applyNumberFormat="1" applyFont="1" applyFill="1" applyBorder="1" applyAlignment="1" applyProtection="1">
      <alignment vertical="top" wrapText="1"/>
      <protection hidden="1"/>
    </xf>
    <xf numFmtId="167" fontId="27" fillId="35" borderId="14" xfId="0" applyNumberFormat="1" applyFont="1" applyFill="1" applyBorder="1" applyAlignment="1" applyProtection="1">
      <alignment vertical="top" wrapText="1"/>
      <protection hidden="1"/>
    </xf>
    <xf numFmtId="0" fontId="27" fillId="36" borderId="14" xfId="0" applyFont="1" applyFill="1" applyBorder="1" applyAlignment="1">
      <alignment horizontal="center" vertical="center" wrapText="1"/>
    </xf>
    <xf numFmtId="167" fontId="19" fillId="0" borderId="14" xfId="0" applyNumberFormat="1" applyFont="1" applyFill="1" applyBorder="1" applyAlignment="1">
      <alignment horizontal="center" vertical="center" wrapText="1"/>
    </xf>
    <xf numFmtId="167" fontId="19" fillId="36" borderId="14" xfId="0" applyNumberFormat="1" applyFont="1" applyFill="1" applyBorder="1" applyAlignment="1">
      <alignment horizontal="center" vertical="center" wrapText="1"/>
    </xf>
    <xf numFmtId="0" fontId="29" fillId="36" borderId="14" xfId="0" applyFont="1" applyFill="1" applyBorder="1" applyAlignment="1">
      <alignment horizontal="center" vertical="center" wrapText="1"/>
    </xf>
    <xf numFmtId="170" fontId="22" fillId="0" borderId="17" xfId="54" applyNumberFormat="1" applyFont="1" applyFill="1" applyBorder="1" applyAlignment="1" applyProtection="1">
      <alignment wrapText="1"/>
      <protection hidden="1"/>
    </xf>
    <xf numFmtId="0" fontId="22" fillId="0" borderId="0" xfId="54" applyFont="1" applyFill="1" applyBorder="1" applyAlignment="1" applyProtection="1">
      <alignment vertical="center" wrapText="1"/>
      <protection hidden="1"/>
    </xf>
    <xf numFmtId="0" fontId="22" fillId="0" borderId="0" xfId="54" applyFont="1" applyAlignment="1" applyProtection="1">
      <alignment vertical="center" wrapText="1"/>
      <protection hidden="1"/>
    </xf>
    <xf numFmtId="0" fontId="22" fillId="0" borderId="0" xfId="54" applyFont="1" applyBorder="1" applyAlignment="1" applyProtection="1">
      <alignment horizontal="center" vertical="center" wrapText="1"/>
      <protection hidden="1"/>
    </xf>
    <xf numFmtId="0" fontId="22" fillId="0" borderId="14" xfId="54" applyFont="1" applyBorder="1" applyAlignment="1" applyProtection="1">
      <alignment wrapText="1"/>
      <protection hidden="1"/>
    </xf>
    <xf numFmtId="0" fontId="19" fillId="0" borderId="0" xfId="0" applyFont="1" applyFill="1" applyBorder="1" applyAlignment="1" applyProtection="1">
      <alignment wrapText="1"/>
      <protection hidden="1"/>
    </xf>
    <xf numFmtId="166" fontId="27" fillId="36" borderId="14" xfId="0" applyNumberFormat="1" applyFont="1" applyFill="1" applyBorder="1" applyAlignment="1">
      <alignment horizontal="center" vertical="center" wrapText="1"/>
    </xf>
    <xf numFmtId="0" fontId="22" fillId="36" borderId="25" xfId="0" applyFont="1" applyFill="1" applyBorder="1" applyAlignment="1" applyProtection="1">
      <alignment horizontal="center" wrapText="1"/>
    </xf>
    <xf numFmtId="3" fontId="35" fillId="40" borderId="14" xfId="0" applyNumberFormat="1" applyFont="1" applyFill="1" applyBorder="1" applyAlignment="1">
      <alignment vertical="center" wrapText="1"/>
    </xf>
    <xf numFmtId="172" fontId="22" fillId="34" borderId="25" xfId="0" applyNumberFormat="1" applyFont="1" applyFill="1" applyBorder="1" applyAlignment="1" applyProtection="1">
      <alignment horizontal="left" wrapText="1"/>
      <protection locked="0"/>
    </xf>
    <xf numFmtId="173" fontId="25" fillId="33" borderId="14" xfId="45" applyNumberFormat="1" applyFont="1" applyFill="1" applyBorder="1" applyAlignment="1" applyProtection="1">
      <alignment wrapText="1"/>
      <protection locked="0" hidden="1"/>
    </xf>
    <xf numFmtId="173" fontId="27" fillId="33" borderId="14" xfId="45" applyNumberFormat="1" applyFont="1" applyFill="1" applyBorder="1" applyAlignment="1" applyProtection="1">
      <alignment wrapText="1"/>
      <protection hidden="1"/>
    </xf>
    <xf numFmtId="172" fontId="22" fillId="34" borderId="15" xfId="0" applyNumberFormat="1" applyFont="1" applyFill="1" applyBorder="1" applyAlignment="1" applyProtection="1">
      <alignment horizontal="left" wrapText="1"/>
      <protection locked="0"/>
    </xf>
    <xf numFmtId="173" fontId="27" fillId="36" borderId="14" xfId="45" applyNumberFormat="1" applyFont="1" applyFill="1" applyBorder="1" applyAlignment="1" applyProtection="1">
      <alignment wrapText="1"/>
      <protection hidden="1"/>
    </xf>
    <xf numFmtId="173" fontId="25" fillId="36" borderId="14" xfId="45" applyNumberFormat="1" applyFont="1" applyFill="1" applyBorder="1" applyAlignment="1" applyProtection="1">
      <alignment wrapText="1"/>
      <protection hidden="1"/>
    </xf>
    <xf numFmtId="173" fontId="25" fillId="36" borderId="14" xfId="45" applyNumberFormat="1" applyFont="1" applyFill="1" applyBorder="1" applyAlignment="1" applyProtection="1">
      <alignment wrapText="1"/>
      <protection locked="0" hidden="1"/>
    </xf>
    <xf numFmtId="172" fontId="22" fillId="0" borderId="14" xfId="0" applyNumberFormat="1" applyFont="1" applyFill="1" applyBorder="1" applyAlignment="1" applyProtection="1">
      <alignment vertical="center" wrapText="1"/>
      <protection locked="0"/>
    </xf>
    <xf numFmtId="172" fontId="22" fillId="36" borderId="14" xfId="0" applyNumberFormat="1" applyFont="1" applyFill="1" applyBorder="1" applyAlignment="1" applyProtection="1">
      <alignment vertical="center" wrapText="1"/>
      <protection locked="0"/>
    </xf>
    <xf numFmtId="175" fontId="22" fillId="0" borderId="14" xfId="0" applyNumberFormat="1" applyFont="1" applyBorder="1" applyAlignment="1" applyProtection="1">
      <alignment wrapText="1"/>
      <protection locked="0"/>
    </xf>
    <xf numFmtId="174" fontId="22" fillId="0" borderId="14" xfId="56" applyNumberFormat="1" applyFont="1" applyFill="1" applyBorder="1" applyAlignment="1" applyProtection="1">
      <alignment wrapText="1"/>
      <protection locked="0"/>
    </xf>
    <xf numFmtId="173" fontId="25" fillId="33" borderId="14" xfId="45" applyNumberFormat="1" applyFont="1" applyFill="1" applyBorder="1" applyProtection="1">
      <protection locked="0" hidden="1"/>
    </xf>
    <xf numFmtId="9" fontId="22" fillId="0" borderId="14" xfId="55" applyFont="1" applyFill="1" applyBorder="1" applyProtection="1">
      <protection hidden="1"/>
    </xf>
    <xf numFmtId="0" fontId="19" fillId="0" borderId="0" xfId="54" applyFont="1" applyAlignment="1" applyProtection="1">
      <protection hidden="1"/>
    </xf>
    <xf numFmtId="175" fontId="22" fillId="0" borderId="14" xfId="56" applyNumberFormat="1" applyFont="1" applyFill="1" applyBorder="1" applyAlignment="1" applyProtection="1">
      <alignment wrapText="1"/>
      <protection locked="0"/>
    </xf>
    <xf numFmtId="167" fontId="22" fillId="40" borderId="14" xfId="0" applyNumberFormat="1" applyFont="1" applyFill="1" applyBorder="1" applyAlignment="1" applyProtection="1">
      <alignment horizontal="left" vertical="center" wrapText="1"/>
      <protection hidden="1"/>
    </xf>
    <xf numFmtId="173" fontId="25" fillId="33" borderId="14" xfId="45" applyNumberFormat="1" applyFont="1" applyFill="1" applyBorder="1" applyAlignment="1" applyProtection="1">
      <alignment wrapText="1"/>
      <protection locked="0"/>
    </xf>
    <xf numFmtId="0" fontId="27" fillId="0" borderId="14" xfId="0" applyFont="1" applyFill="1" applyBorder="1" applyAlignment="1">
      <alignment horizontal="center" vertical="center" wrapText="1"/>
    </xf>
    <xf numFmtId="0" fontId="22" fillId="36" borderId="25" xfId="0" applyFont="1" applyFill="1" applyBorder="1" applyAlignment="1" applyProtection="1">
      <alignment horizontal="center"/>
    </xf>
    <xf numFmtId="0" fontId="29" fillId="0" borderId="14" xfId="0" applyFont="1" applyBorder="1" applyAlignment="1">
      <alignment horizontal="center" vertical="center" wrapText="1"/>
    </xf>
    <xf numFmtId="0" fontId="22" fillId="0" borderId="0" xfId="0" applyFont="1" applyAlignment="1" applyProtection="1">
      <alignment wrapText="1"/>
      <protection hidden="1"/>
    </xf>
    <xf numFmtId="0" fontId="33" fillId="0" borderId="0" xfId="0" applyFont="1" applyFill="1" applyBorder="1" applyAlignment="1" applyProtection="1">
      <alignment horizontal="center"/>
      <protection hidden="1"/>
    </xf>
    <xf numFmtId="0" fontId="25" fillId="0" borderId="12" xfId="0" applyFont="1" applyBorder="1" applyAlignment="1" applyProtection="1">
      <alignment wrapText="1"/>
      <protection hidden="1"/>
    </xf>
    <xf numFmtId="0" fontId="25" fillId="0" borderId="0" xfId="0" applyFont="1" applyBorder="1" applyAlignment="1" applyProtection="1">
      <alignment wrapText="1"/>
      <protection hidden="1"/>
    </xf>
    <xf numFmtId="0" fontId="25" fillId="0" borderId="30" xfId="0" applyFont="1" applyBorder="1" applyAlignment="1" applyProtection="1">
      <alignment wrapText="1"/>
      <protection hidden="1"/>
    </xf>
    <xf numFmtId="0" fontId="25" fillId="0" borderId="0" xfId="0" applyFont="1" applyFill="1" applyAlignment="1" applyProtection="1">
      <alignment wrapText="1"/>
      <protection hidden="1"/>
    </xf>
    <xf numFmtId="0" fontId="22" fillId="0" borderId="0" xfId="0" applyFont="1" applyFill="1" applyAlignment="1" applyProtection="1">
      <alignment wrapText="1"/>
      <protection hidden="1"/>
    </xf>
    <xf numFmtId="0" fontId="23" fillId="35" borderId="14" xfId="0" applyFont="1" applyFill="1" applyBorder="1" applyAlignment="1">
      <alignment horizontal="center" vertical="center" wrapText="1"/>
    </xf>
    <xf numFmtId="166" fontId="19" fillId="0" borderId="0" xfId="0" applyNumberFormat="1" applyFont="1" applyFill="1" applyBorder="1" applyAlignment="1">
      <alignment vertical="center" wrapText="1"/>
    </xf>
    <xf numFmtId="166" fontId="19" fillId="36" borderId="14" xfId="0" applyNumberFormat="1" applyFont="1" applyFill="1" applyBorder="1" applyAlignment="1" applyProtection="1">
      <alignment horizontal="center" vertical="center" wrapText="1"/>
      <protection hidden="1"/>
    </xf>
    <xf numFmtId="166" fontId="19" fillId="0" borderId="14" xfId="0" applyNumberFormat="1" applyFont="1" applyBorder="1" applyAlignment="1" applyProtection="1">
      <alignment horizontal="center" vertical="center" wrapText="1"/>
      <protection hidden="1"/>
    </xf>
    <xf numFmtId="0" fontId="22" fillId="0" borderId="0" xfId="0" applyFont="1" applyFill="1"/>
    <xf numFmtId="0" fontId="39" fillId="0" borderId="0" xfId="0" applyFont="1" applyProtection="1">
      <protection hidden="1"/>
    </xf>
    <xf numFmtId="166" fontId="22" fillId="0" borderId="0" xfId="0" applyNumberFormat="1" applyFont="1" applyBorder="1" applyAlignment="1">
      <alignment vertical="center" wrapText="1"/>
    </xf>
    <xf numFmtId="166" fontId="22" fillId="0" borderId="0" xfId="0" applyNumberFormat="1" applyFont="1" applyAlignment="1">
      <alignment vertical="center" wrapText="1"/>
    </xf>
    <xf numFmtId="166" fontId="22" fillId="0" borderId="0" xfId="0" applyNumberFormat="1" applyFont="1" applyAlignment="1">
      <alignment wrapText="1"/>
    </xf>
    <xf numFmtId="166" fontId="22" fillId="0" borderId="24" xfId="0" applyNumberFormat="1" applyFont="1" applyBorder="1" applyAlignment="1">
      <alignment wrapText="1"/>
    </xf>
    <xf numFmtId="166" fontId="22" fillId="0" borderId="14" xfId="0" applyNumberFormat="1" applyFont="1" applyBorder="1" applyAlignment="1" applyProtection="1">
      <alignment wrapText="1"/>
      <protection locked="0"/>
    </xf>
    <xf numFmtId="166" fontId="22" fillId="0" borderId="14" xfId="0" quotePrefix="1" applyNumberFormat="1" applyFont="1" applyBorder="1" applyAlignment="1" applyProtection="1">
      <alignment wrapText="1"/>
      <protection locked="0"/>
    </xf>
    <xf numFmtId="166" fontId="22" fillId="33" borderId="14" xfId="0" applyNumberFormat="1" applyFont="1" applyFill="1" applyBorder="1" applyAlignment="1" applyProtection="1">
      <alignment wrapText="1"/>
      <protection locked="0"/>
    </xf>
    <xf numFmtId="166" fontId="22" fillId="0" borderId="28" xfId="0" applyNumberFormat="1" applyFont="1" applyBorder="1" applyAlignment="1">
      <alignment wrapText="1"/>
    </xf>
    <xf numFmtId="166" fontId="22" fillId="0" borderId="19" xfId="0" applyNumberFormat="1" applyFont="1" applyBorder="1" applyAlignment="1">
      <alignment wrapText="1"/>
    </xf>
    <xf numFmtId="166" fontId="19" fillId="0" borderId="14" xfId="0" applyNumberFormat="1" applyFont="1" applyFill="1" applyBorder="1" applyAlignment="1" applyProtection="1">
      <alignment horizontal="center" vertical="center" wrapText="1"/>
      <protection hidden="1"/>
    </xf>
    <xf numFmtId="166" fontId="22" fillId="0" borderId="17" xfId="0" applyNumberFormat="1" applyFont="1" applyBorder="1" applyAlignment="1">
      <alignment wrapText="1"/>
    </xf>
    <xf numFmtId="0" fontId="19" fillId="0" borderId="14" xfId="0" applyFont="1" applyFill="1" applyBorder="1" applyAlignment="1">
      <alignment horizontal="center" vertical="center" wrapText="1"/>
    </xf>
    <xf numFmtId="0" fontId="25" fillId="0" borderId="14" xfId="0" applyFont="1" applyBorder="1" applyAlignment="1" applyProtection="1">
      <alignment wrapText="1"/>
      <protection locked="0"/>
    </xf>
    <xf numFmtId="0" fontId="24" fillId="0" borderId="0" xfId="0" applyFont="1" applyAlignment="1" applyProtection="1">
      <alignment wrapText="1"/>
      <protection hidden="1"/>
    </xf>
    <xf numFmtId="0" fontId="24" fillId="0" borderId="0" xfId="0" applyFont="1" applyFill="1" applyAlignment="1" applyProtection="1">
      <alignment wrapText="1"/>
      <protection hidden="1"/>
    </xf>
    <xf numFmtId="0" fontId="28" fillId="0" borderId="0" xfId="0" applyFont="1" applyAlignment="1" applyProtection="1">
      <alignment wrapText="1"/>
      <protection hidden="1"/>
    </xf>
    <xf numFmtId="0" fontId="34" fillId="0" borderId="0" xfId="0" applyFont="1" applyAlignment="1" applyProtection="1">
      <alignment wrapText="1"/>
      <protection hidden="1"/>
    </xf>
    <xf numFmtId="0" fontId="25" fillId="0" borderId="27" xfId="0" applyFont="1" applyBorder="1" applyAlignment="1" applyProtection="1">
      <alignment wrapText="1"/>
      <protection hidden="1"/>
    </xf>
    <xf numFmtId="0" fontId="25" fillId="0" borderId="14" xfId="0" applyFont="1" applyBorder="1" applyAlignment="1" applyProtection="1">
      <alignment wrapText="1"/>
      <protection hidden="1"/>
    </xf>
    <xf numFmtId="0" fontId="24" fillId="0" borderId="0" xfId="0" applyFont="1" applyBorder="1" applyAlignment="1" applyProtection="1">
      <alignment wrapText="1"/>
      <protection hidden="1"/>
    </xf>
    <xf numFmtId="166" fontId="19" fillId="35" borderId="17" xfId="0" applyNumberFormat="1" applyFont="1" applyFill="1" applyBorder="1" applyAlignment="1">
      <alignment vertical="center" wrapText="1"/>
    </xf>
    <xf numFmtId="166" fontId="19" fillId="35" borderId="24" xfId="0" applyNumberFormat="1" applyFont="1" applyFill="1" applyBorder="1" applyAlignment="1">
      <alignment vertical="center" wrapText="1"/>
    </xf>
    <xf numFmtId="166" fontId="19" fillId="35" borderId="18" xfId="0" applyNumberFormat="1" applyFont="1" applyFill="1" applyBorder="1" applyAlignment="1">
      <alignment vertical="center" wrapText="1"/>
    </xf>
    <xf numFmtId="166" fontId="19" fillId="0" borderId="16" xfId="0" applyNumberFormat="1" applyFont="1" applyFill="1" applyBorder="1" applyAlignment="1">
      <alignment horizontal="center" vertical="center" wrapText="1"/>
    </xf>
    <xf numFmtId="167" fontId="23" fillId="35" borderId="16" xfId="0" applyNumberFormat="1" applyFont="1" applyFill="1" applyBorder="1" applyAlignment="1">
      <alignment horizontal="center" vertical="center" wrapText="1"/>
    </xf>
    <xf numFmtId="0" fontId="25" fillId="0" borderId="0" xfId="0" applyFont="1" applyAlignment="1">
      <alignment horizontal="left" wrapText="1"/>
    </xf>
    <xf numFmtId="0" fontId="27" fillId="36" borderId="16" xfId="0" applyFont="1" applyFill="1" applyBorder="1" applyAlignment="1">
      <alignment horizontal="center" vertical="center" wrapText="1"/>
    </xf>
    <xf numFmtId="0" fontId="27" fillId="36" borderId="25" xfId="0" applyFont="1" applyFill="1" applyBorder="1" applyAlignment="1">
      <alignment horizontal="center" vertical="center" wrapText="1"/>
    </xf>
    <xf numFmtId="0" fontId="27" fillId="36" borderId="15" xfId="0" applyFont="1" applyFill="1" applyBorder="1" applyAlignment="1">
      <alignment horizontal="center" vertical="center" wrapText="1"/>
    </xf>
    <xf numFmtId="166" fontId="19" fillId="0" borderId="16" xfId="0" applyNumberFormat="1" applyFont="1" applyFill="1" applyBorder="1" applyAlignment="1">
      <alignment horizontal="center" vertical="center" wrapText="1"/>
    </xf>
    <xf numFmtId="166" fontId="19" fillId="0" borderId="25" xfId="0" applyNumberFormat="1" applyFont="1" applyFill="1" applyBorder="1" applyAlignment="1">
      <alignment horizontal="center" vertical="center" wrapText="1"/>
    </xf>
    <xf numFmtId="166" fontId="19" fillId="0" borderId="15" xfId="0" applyNumberFormat="1" applyFont="1" applyFill="1" applyBorder="1" applyAlignment="1">
      <alignment horizontal="center" vertical="center" wrapText="1"/>
    </xf>
    <xf numFmtId="0" fontId="29" fillId="36" borderId="16" xfId="0" applyFont="1" applyFill="1" applyBorder="1" applyAlignment="1">
      <alignment horizontal="center" vertical="center" wrapText="1"/>
    </xf>
    <xf numFmtId="0" fontId="29" fillId="36" borderId="25" xfId="0" applyFont="1" applyFill="1" applyBorder="1" applyAlignment="1">
      <alignment horizontal="center" vertical="center" wrapText="1"/>
    </xf>
    <xf numFmtId="0" fontId="29" fillId="36" borderId="15" xfId="0" applyFont="1" applyFill="1" applyBorder="1" applyAlignment="1">
      <alignment horizontal="center" vertical="center" wrapText="1"/>
    </xf>
    <xf numFmtId="168" fontId="25" fillId="37" borderId="17" xfId="0" applyNumberFormat="1" applyFont="1" applyFill="1" applyBorder="1" applyAlignment="1">
      <alignment vertical="center" wrapText="1"/>
    </xf>
    <xf numFmtId="168" fontId="25" fillId="37" borderId="24" xfId="0" applyNumberFormat="1" applyFont="1" applyFill="1" applyBorder="1" applyAlignment="1">
      <alignment vertical="center" wrapText="1"/>
    </xf>
    <xf numFmtId="168" fontId="25" fillId="37" borderId="18" xfId="0" applyNumberFormat="1" applyFont="1" applyFill="1" applyBorder="1" applyAlignment="1">
      <alignment vertical="center" wrapText="1"/>
    </xf>
    <xf numFmtId="166" fontId="19" fillId="0" borderId="15" xfId="0" applyNumberFormat="1" applyFont="1" applyFill="1" applyBorder="1" applyAlignment="1">
      <alignment vertical="center" wrapText="1"/>
    </xf>
    <xf numFmtId="169" fontId="25" fillId="0" borderId="14" xfId="45" applyNumberFormat="1" applyFont="1" applyBorder="1" applyAlignment="1" applyProtection="1">
      <alignment vertical="center" wrapText="1"/>
      <protection locked="0"/>
    </xf>
    <xf numFmtId="166" fontId="27" fillId="0" borderId="0" xfId="0" applyNumberFormat="1" applyFont="1" applyBorder="1" applyAlignment="1">
      <alignment vertical="center" wrapText="1"/>
    </xf>
    <xf numFmtId="168" fontId="28" fillId="0" borderId="24" xfId="0" applyNumberFormat="1" applyFont="1" applyBorder="1" applyAlignment="1">
      <alignment vertical="center" wrapText="1"/>
    </xf>
    <xf numFmtId="168" fontId="25" fillId="0" borderId="24" xfId="0" applyNumberFormat="1" applyFont="1" applyBorder="1" applyAlignment="1">
      <alignment wrapText="1"/>
    </xf>
    <xf numFmtId="168" fontId="24" fillId="0" borderId="24" xfId="0" applyNumberFormat="1" applyFont="1" applyFill="1" applyBorder="1" applyAlignment="1">
      <alignment wrapText="1"/>
    </xf>
    <xf numFmtId="0" fontId="22" fillId="0" borderId="0" xfId="0" applyFont="1" applyFill="1" applyProtection="1"/>
    <xf numFmtId="0" fontId="22" fillId="0" borderId="0" xfId="0" applyFont="1" applyFill="1" applyAlignment="1" applyProtection="1">
      <alignment wrapText="1"/>
    </xf>
    <xf numFmtId="0" fontId="22" fillId="0" borderId="0" xfId="0" quotePrefix="1" applyFont="1" applyAlignment="1" applyProtection="1">
      <protection hidden="1"/>
    </xf>
    <xf numFmtId="0" fontId="25" fillId="0" borderId="0" xfId="0" applyFont="1" applyAlignment="1" applyProtection="1">
      <alignment wrapText="1"/>
    </xf>
    <xf numFmtId="0" fontId="24" fillId="0" borderId="0" xfId="0" applyFont="1" applyProtection="1"/>
    <xf numFmtId="0" fontId="40" fillId="0" borderId="0" xfId="0" applyFont="1" applyAlignment="1">
      <alignment vertical="center"/>
    </xf>
    <xf numFmtId="0" fontId="24" fillId="0" borderId="0" xfId="0" applyFont="1" applyFill="1"/>
    <xf numFmtId="167" fontId="19" fillId="40" borderId="14" xfId="0" applyNumberFormat="1" applyFont="1" applyFill="1" applyBorder="1" applyAlignment="1">
      <alignment vertical="top" wrapText="1"/>
    </xf>
    <xf numFmtId="0" fontId="25" fillId="0" borderId="10" xfId="0" applyFont="1" applyBorder="1"/>
    <xf numFmtId="0" fontId="25" fillId="0" borderId="0" xfId="0" applyFont="1" applyFill="1" applyBorder="1"/>
    <xf numFmtId="166" fontId="22" fillId="0" borderId="0" xfId="0" applyNumberFormat="1" applyFont="1" applyAlignment="1" applyProtection="1">
      <alignment vertical="center" wrapText="1"/>
      <protection hidden="1"/>
    </xf>
    <xf numFmtId="167" fontId="23" fillId="35" borderId="16" xfId="0" applyNumberFormat="1" applyFont="1" applyFill="1" applyBorder="1" applyAlignment="1">
      <alignment vertical="center" wrapText="1"/>
    </xf>
    <xf numFmtId="167" fontId="22" fillId="0" borderId="16" xfId="0" applyNumberFormat="1" applyFont="1" applyFill="1" applyBorder="1" applyAlignment="1">
      <alignment horizontal="center" vertical="center" wrapText="1"/>
    </xf>
    <xf numFmtId="166" fontId="25" fillId="36" borderId="16" xfId="0" applyNumberFormat="1" applyFont="1" applyFill="1" applyBorder="1" applyAlignment="1">
      <alignment horizontal="center" vertical="center" wrapText="1"/>
    </xf>
    <xf numFmtId="167" fontId="22" fillId="36" borderId="16" xfId="0" applyNumberFormat="1" applyFont="1" applyFill="1" applyBorder="1" applyAlignment="1">
      <alignment horizontal="center" vertical="center" wrapText="1"/>
    </xf>
    <xf numFmtId="167" fontId="19" fillId="39" borderId="14" xfId="0" applyNumberFormat="1" applyFont="1" applyFill="1" applyBorder="1" applyAlignment="1" applyProtection="1">
      <alignment vertical="top" wrapText="1"/>
      <protection hidden="1"/>
    </xf>
    <xf numFmtId="167" fontId="22" fillId="0" borderId="14" xfId="0" applyNumberFormat="1" applyFont="1" applyFill="1" applyBorder="1" applyAlignment="1" applyProtection="1">
      <alignment vertical="top" wrapText="1"/>
      <protection hidden="1"/>
    </xf>
    <xf numFmtId="0" fontId="23" fillId="38" borderId="14" xfId="0" applyFont="1" applyFill="1" applyBorder="1" applyAlignment="1">
      <alignment wrapText="1"/>
    </xf>
    <xf numFmtId="0" fontId="22" fillId="0" borderId="22" xfId="54" applyFont="1" applyBorder="1" applyAlignment="1" applyProtection="1">
      <alignment vertical="top"/>
      <protection locked="0"/>
    </xf>
    <xf numFmtId="0" fontId="22" fillId="0" borderId="28" xfId="54" applyFont="1" applyBorder="1" applyAlignment="1" applyProtection="1">
      <alignment vertical="top"/>
      <protection locked="0"/>
    </xf>
    <xf numFmtId="0" fontId="22" fillId="0" borderId="21" xfId="54" applyFont="1" applyBorder="1" applyAlignment="1" applyProtection="1">
      <alignment vertical="top"/>
      <protection locked="0"/>
    </xf>
    <xf numFmtId="0" fontId="22" fillId="0" borderId="20" xfId="54" applyFont="1" applyBorder="1" applyAlignment="1" applyProtection="1">
      <alignment vertical="top"/>
      <protection locked="0"/>
    </xf>
    <xf numFmtId="0" fontId="22" fillId="0" borderId="0" xfId="54" applyFont="1" applyBorder="1" applyAlignment="1" applyProtection="1">
      <alignment vertical="top"/>
      <protection locked="0"/>
    </xf>
    <xf numFmtId="0" fontId="22" fillId="0" borderId="26" xfId="54" applyFont="1" applyBorder="1" applyAlignment="1" applyProtection="1">
      <alignment vertical="top"/>
      <protection locked="0"/>
    </xf>
    <xf numFmtId="0" fontId="22" fillId="0" borderId="23" xfId="54" applyFont="1" applyBorder="1" applyAlignment="1" applyProtection="1">
      <alignment vertical="top"/>
      <protection locked="0"/>
    </xf>
    <xf numFmtId="0" fontId="22" fillId="0" borderId="19" xfId="54" applyFont="1" applyBorder="1" applyAlignment="1" applyProtection="1">
      <alignment vertical="top"/>
      <protection locked="0"/>
    </xf>
    <xf numFmtId="0" fontId="22" fillId="0" borderId="27" xfId="54" applyFont="1" applyBorder="1" applyAlignment="1" applyProtection="1">
      <alignment vertical="top"/>
      <protection locked="0"/>
    </xf>
    <xf numFmtId="9" fontId="22" fillId="36" borderId="15" xfId="55" applyFont="1" applyFill="1" applyBorder="1" applyAlignment="1">
      <alignment vertical="center" wrapText="1"/>
    </xf>
    <xf numFmtId="9" fontId="22" fillId="0" borderId="15" xfId="55" applyFont="1" applyFill="1" applyBorder="1" applyAlignment="1">
      <alignment vertical="center" wrapText="1"/>
    </xf>
    <xf numFmtId="9" fontId="22" fillId="0" borderId="14" xfId="55" applyFont="1" applyFill="1" applyBorder="1" applyAlignment="1" applyProtection="1">
      <alignment vertical="center" wrapText="1"/>
      <protection hidden="1"/>
    </xf>
    <xf numFmtId="9" fontId="22" fillId="36" borderId="14" xfId="55" applyFont="1" applyFill="1" applyBorder="1" applyAlignment="1" applyProtection="1">
      <alignment vertical="center" wrapText="1"/>
      <protection hidden="1"/>
    </xf>
    <xf numFmtId="9" fontId="19" fillId="36" borderId="14" xfId="55" applyFont="1" applyFill="1" applyBorder="1" applyAlignment="1">
      <alignment vertical="center" wrapText="1"/>
    </xf>
    <xf numFmtId="166" fontId="25" fillId="36" borderId="16" xfId="0" applyNumberFormat="1" applyFont="1" applyFill="1" applyBorder="1" applyAlignment="1" applyProtection="1">
      <alignment horizontal="center" vertical="center" wrapText="1"/>
    </xf>
    <xf numFmtId="172" fontId="22" fillId="36" borderId="25" xfId="0" applyNumberFormat="1" applyFont="1" applyFill="1" applyBorder="1" applyAlignment="1" applyProtection="1">
      <alignment horizontal="left" wrapText="1"/>
    </xf>
    <xf numFmtId="172" fontId="22" fillId="36" borderId="15" xfId="0" applyNumberFormat="1" applyFont="1" applyFill="1" applyBorder="1" applyAlignment="1" applyProtection="1">
      <alignment horizontal="left" wrapText="1"/>
    </xf>
    <xf numFmtId="167" fontId="22" fillId="36" borderId="16" xfId="0" applyNumberFormat="1" applyFont="1" applyFill="1" applyBorder="1" applyAlignment="1" applyProtection="1">
      <alignment horizontal="center" vertical="center" wrapText="1"/>
    </xf>
    <xf numFmtId="166" fontId="22" fillId="0" borderId="14" xfId="0" applyNumberFormat="1" applyFont="1" applyFill="1" applyBorder="1" applyAlignment="1" applyProtection="1">
      <alignment vertical="center" wrapText="1"/>
    </xf>
    <xf numFmtId="0" fontId="25" fillId="0" borderId="0" xfId="0" applyFont="1" applyAlignment="1">
      <alignment horizontal="left" vertical="center" wrapText="1"/>
    </xf>
    <xf numFmtId="0" fontId="40" fillId="0" borderId="0" xfId="0" applyFont="1" applyAlignment="1">
      <alignment horizontal="left" vertical="center" wrapText="1"/>
    </xf>
    <xf numFmtId="0" fontId="25" fillId="0" borderId="0" xfId="0" applyFont="1" applyFill="1" applyAlignment="1">
      <alignment horizontal="left" wrapText="1"/>
    </xf>
    <xf numFmtId="0" fontId="23" fillId="35" borderId="16" xfId="0" applyFont="1" applyFill="1" applyBorder="1" applyAlignment="1" applyProtection="1">
      <alignment horizontal="center"/>
      <protection hidden="1"/>
    </xf>
    <xf numFmtId="0" fontId="23" fillId="35" borderId="0" xfId="0" applyFont="1" applyFill="1" applyAlignment="1">
      <alignment horizontal="center" wrapText="1"/>
    </xf>
    <xf numFmtId="0" fontId="33" fillId="0" borderId="28" xfId="0" applyFont="1" applyFill="1" applyBorder="1" applyAlignment="1" applyProtection="1">
      <alignment horizontal="center"/>
      <protection hidden="1"/>
    </xf>
    <xf numFmtId="0" fontId="25" fillId="0" borderId="0" xfId="0" applyFont="1" applyAlignment="1">
      <alignment horizontal="left" wrapText="1"/>
    </xf>
    <xf numFmtId="0" fontId="25" fillId="0" borderId="12" xfId="0" applyFont="1" applyBorder="1" applyAlignment="1">
      <alignment horizontal="left" wrapText="1"/>
    </xf>
    <xf numFmtId="0" fontId="25" fillId="0" borderId="0" xfId="0" applyFont="1" applyBorder="1" applyAlignment="1">
      <alignment horizontal="left" wrapText="1"/>
    </xf>
    <xf numFmtId="0" fontId="25" fillId="0" borderId="30" xfId="0" applyFont="1" applyBorder="1" applyAlignment="1">
      <alignment horizontal="left" wrapText="1"/>
    </xf>
    <xf numFmtId="0" fontId="22" fillId="0" borderId="0" xfId="0" applyFont="1" applyAlignment="1" applyProtection="1">
      <alignment horizontal="left" wrapText="1"/>
      <protection hidden="1"/>
    </xf>
    <xf numFmtId="166" fontId="23" fillId="38" borderId="0" xfId="0" applyNumberFormat="1" applyFont="1" applyFill="1" applyBorder="1" applyAlignment="1">
      <alignment wrapText="1"/>
    </xf>
    <xf numFmtId="166" fontId="23" fillId="38" borderId="26" xfId="0" applyNumberFormat="1" applyFont="1" applyFill="1" applyBorder="1" applyAlignment="1">
      <alignment wrapText="1"/>
    </xf>
    <xf numFmtId="166" fontId="19" fillId="35" borderId="17" xfId="0" applyNumberFormat="1" applyFont="1" applyFill="1" applyBorder="1" applyAlignment="1">
      <alignment vertical="center" wrapText="1"/>
    </xf>
    <xf numFmtId="166" fontId="19" fillId="35" borderId="24" xfId="0" applyNumberFormat="1" applyFont="1" applyFill="1" applyBorder="1" applyAlignment="1">
      <alignment vertical="center" wrapText="1"/>
    </xf>
    <xf numFmtId="166" fontId="19" fillId="35" borderId="18" xfId="0" applyNumberFormat="1" applyFont="1" applyFill="1" applyBorder="1" applyAlignment="1">
      <alignment vertical="center" wrapText="1"/>
    </xf>
    <xf numFmtId="166" fontId="19" fillId="37" borderId="17" xfId="0" applyNumberFormat="1" applyFont="1" applyFill="1" applyBorder="1" applyAlignment="1">
      <alignment wrapText="1"/>
    </xf>
    <xf numFmtId="166" fontId="19" fillId="37" borderId="24" xfId="0" applyNumberFormat="1" applyFont="1" applyFill="1" applyBorder="1" applyAlignment="1">
      <alignment wrapText="1"/>
    </xf>
    <xf numFmtId="166" fontId="19" fillId="37" borderId="18" xfId="0" applyNumberFormat="1" applyFont="1" applyFill="1" applyBorder="1" applyAlignment="1">
      <alignment wrapText="1"/>
    </xf>
    <xf numFmtId="166" fontId="22" fillId="0" borderId="17" xfId="0" applyNumberFormat="1" applyFont="1" applyFill="1" applyBorder="1" applyAlignment="1" applyProtection="1">
      <alignment vertical="center" wrapText="1"/>
      <protection locked="0"/>
    </xf>
    <xf numFmtId="166" fontId="22" fillId="0" borderId="24" xfId="0" applyNumberFormat="1" applyFont="1" applyFill="1" applyBorder="1" applyAlignment="1" applyProtection="1">
      <alignment vertical="center" wrapText="1"/>
      <protection locked="0"/>
    </xf>
    <xf numFmtId="166" fontId="22" fillId="0" borderId="18" xfId="0" applyNumberFormat="1" applyFont="1" applyFill="1" applyBorder="1" applyAlignment="1" applyProtection="1">
      <alignment vertical="center" wrapText="1"/>
      <protection locked="0"/>
    </xf>
    <xf numFmtId="166" fontId="27" fillId="39" borderId="17" xfId="0" applyNumberFormat="1" applyFont="1" applyFill="1" applyBorder="1" applyAlignment="1">
      <alignment vertical="center" wrapText="1"/>
    </xf>
    <xf numFmtId="166" fontId="27" fillId="39" borderId="24" xfId="0" applyNumberFormat="1" applyFont="1" applyFill="1" applyBorder="1" applyAlignment="1">
      <alignment vertical="center" wrapText="1"/>
    </xf>
    <xf numFmtId="166" fontId="27" fillId="39" borderId="18" xfId="0" applyNumberFormat="1" applyFont="1" applyFill="1" applyBorder="1" applyAlignment="1">
      <alignment vertical="center" wrapText="1"/>
    </xf>
    <xf numFmtId="0" fontId="25" fillId="0" borderId="17" xfId="0" applyFont="1" applyBorder="1" applyAlignment="1">
      <alignment wrapText="1"/>
    </xf>
    <xf numFmtId="0" fontId="25" fillId="0" borderId="24" xfId="0" applyFont="1" applyBorder="1" applyAlignment="1">
      <alignment wrapText="1"/>
    </xf>
    <xf numFmtId="0" fontId="25" fillId="0" borderId="18" xfId="0" applyFont="1" applyBorder="1" applyAlignment="1">
      <alignment wrapText="1"/>
    </xf>
    <xf numFmtId="167" fontId="19" fillId="39" borderId="14" xfId="0" applyNumberFormat="1" applyFont="1" applyFill="1" applyBorder="1" applyAlignment="1" applyProtection="1">
      <alignment horizontal="left" vertical="center" wrapText="1"/>
      <protection hidden="1"/>
    </xf>
    <xf numFmtId="0" fontId="22" fillId="40" borderId="17" xfId="0" applyFont="1" applyFill="1" applyBorder="1" applyAlignment="1">
      <alignment wrapText="1"/>
    </xf>
    <xf numFmtId="0" fontId="22" fillId="40" borderId="24" xfId="0" applyFont="1" applyFill="1" applyBorder="1" applyAlignment="1">
      <alignment wrapText="1"/>
    </xf>
    <xf numFmtId="0" fontId="22" fillId="40" borderId="18" xfId="0" applyFont="1" applyFill="1" applyBorder="1" applyAlignment="1">
      <alignment wrapText="1"/>
    </xf>
    <xf numFmtId="167" fontId="22" fillId="0" borderId="17" xfId="0" applyNumberFormat="1" applyFont="1" applyFill="1" applyBorder="1" applyAlignment="1" applyProtection="1">
      <alignment horizontal="left" wrapText="1"/>
      <protection hidden="1"/>
    </xf>
    <xf numFmtId="167" fontId="22" fillId="0" borderId="24" xfId="0" applyNumberFormat="1" applyFont="1" applyFill="1" applyBorder="1" applyAlignment="1" applyProtection="1">
      <alignment horizontal="left" wrapText="1"/>
      <protection hidden="1"/>
    </xf>
    <xf numFmtId="167" fontId="22" fillId="0" borderId="18" xfId="0" applyNumberFormat="1" applyFont="1" applyFill="1" applyBorder="1" applyAlignment="1" applyProtection="1">
      <alignment horizontal="left" wrapText="1"/>
      <protection hidden="1"/>
    </xf>
    <xf numFmtId="167" fontId="22" fillId="0" borderId="17" xfId="0" applyNumberFormat="1" applyFont="1" applyBorder="1" applyAlignment="1" applyProtection="1">
      <alignment horizontal="left" wrapText="1"/>
      <protection hidden="1"/>
    </xf>
    <xf numFmtId="167" fontId="22" fillId="0" borderId="24" xfId="0" applyNumberFormat="1" applyFont="1" applyBorder="1" applyAlignment="1" applyProtection="1">
      <alignment horizontal="left" wrapText="1"/>
      <protection hidden="1"/>
    </xf>
    <xf numFmtId="167" fontId="22" fillId="0" borderId="18" xfId="0" applyNumberFormat="1" applyFont="1" applyBorder="1" applyAlignment="1" applyProtection="1">
      <alignment horizontal="left" wrapText="1"/>
      <protection hidden="1"/>
    </xf>
    <xf numFmtId="167" fontId="19" fillId="39" borderId="17" xfId="0" applyNumberFormat="1" applyFont="1" applyFill="1" applyBorder="1" applyAlignment="1" applyProtection="1">
      <alignment horizontal="left" vertical="center" wrapText="1"/>
      <protection hidden="1"/>
    </xf>
    <xf numFmtId="167" fontId="19" fillId="39" borderId="24" xfId="0" applyNumberFormat="1" applyFont="1" applyFill="1" applyBorder="1" applyAlignment="1" applyProtection="1">
      <alignment horizontal="left" vertical="center" wrapText="1"/>
      <protection hidden="1"/>
    </xf>
    <xf numFmtId="167" fontId="19" fillId="39" borderId="18" xfId="0" applyNumberFormat="1" applyFont="1" applyFill="1" applyBorder="1" applyAlignment="1" applyProtection="1">
      <alignment horizontal="left" vertical="center" wrapText="1"/>
      <protection hidden="1"/>
    </xf>
    <xf numFmtId="168" fontId="27" fillId="37" borderId="14" xfId="0" applyNumberFormat="1" applyFont="1" applyFill="1" applyBorder="1" applyAlignment="1">
      <alignment horizontal="left" wrapText="1"/>
    </xf>
    <xf numFmtId="166" fontId="19" fillId="35" borderId="14" xfId="0" applyNumberFormat="1" applyFont="1" applyFill="1" applyBorder="1" applyAlignment="1">
      <alignment horizontal="left" vertical="center" wrapText="1"/>
    </xf>
    <xf numFmtId="168" fontId="27" fillId="37" borderId="17" xfId="0" applyNumberFormat="1" applyFont="1" applyFill="1" applyBorder="1" applyAlignment="1">
      <alignment horizontal="left" wrapText="1"/>
    </xf>
    <xf numFmtId="168" fontId="27" fillId="37" borderId="24" xfId="0" applyNumberFormat="1" applyFont="1" applyFill="1" applyBorder="1" applyAlignment="1">
      <alignment horizontal="left" wrapText="1"/>
    </xf>
    <xf numFmtId="168" fontId="27" fillId="37" borderId="18" xfId="0" applyNumberFormat="1" applyFont="1" applyFill="1" applyBorder="1" applyAlignment="1">
      <alignment horizontal="left" wrapText="1"/>
    </xf>
    <xf numFmtId="167" fontId="23" fillId="35" borderId="22" xfId="0" applyNumberFormat="1" applyFont="1" applyFill="1" applyBorder="1" applyAlignment="1">
      <alignment horizontal="center" vertical="center" wrapText="1"/>
    </xf>
    <xf numFmtId="167" fontId="23" fillId="35" borderId="28" xfId="0" applyNumberFormat="1" applyFont="1" applyFill="1" applyBorder="1" applyAlignment="1">
      <alignment horizontal="center" vertical="center" wrapText="1"/>
    </xf>
    <xf numFmtId="167" fontId="23" fillId="35" borderId="21" xfId="0" applyNumberFormat="1" applyFont="1" applyFill="1" applyBorder="1" applyAlignment="1">
      <alignment horizontal="center" vertical="center" wrapText="1"/>
    </xf>
    <xf numFmtId="167" fontId="23" fillId="35" borderId="23" xfId="0" applyNumberFormat="1" applyFont="1" applyFill="1" applyBorder="1" applyAlignment="1">
      <alignment horizontal="center" vertical="center" wrapText="1"/>
    </xf>
    <xf numFmtId="167" fontId="23" fillId="35" borderId="19" xfId="0" applyNumberFormat="1" applyFont="1" applyFill="1" applyBorder="1" applyAlignment="1">
      <alignment horizontal="center" vertical="center" wrapText="1"/>
    </xf>
    <xf numFmtId="167" fontId="23" fillId="35" borderId="27" xfId="0" applyNumberFormat="1" applyFont="1" applyFill="1" applyBorder="1" applyAlignment="1">
      <alignment horizontal="center" vertical="center" wrapText="1"/>
    </xf>
    <xf numFmtId="167" fontId="22" fillId="0" borderId="17" xfId="0" applyNumberFormat="1" applyFont="1" applyFill="1" applyBorder="1" applyAlignment="1" applyProtection="1">
      <alignment vertical="center" wrapText="1"/>
      <protection hidden="1"/>
    </xf>
    <xf numFmtId="167" fontId="22" fillId="0" borderId="24" xfId="0" applyNumberFormat="1" applyFont="1" applyFill="1" applyBorder="1" applyAlignment="1" applyProtection="1">
      <alignment vertical="center" wrapText="1"/>
      <protection hidden="1"/>
    </xf>
    <xf numFmtId="167" fontId="22" fillId="0" borderId="18" xfId="0" applyNumberFormat="1" applyFont="1" applyFill="1" applyBorder="1" applyAlignment="1" applyProtection="1">
      <alignment vertical="center" wrapText="1"/>
      <protection hidden="1"/>
    </xf>
    <xf numFmtId="166" fontId="25" fillId="0" borderId="17" xfId="0" applyNumberFormat="1" applyFont="1" applyBorder="1" applyAlignment="1">
      <alignment vertical="center" wrapText="1"/>
    </xf>
    <xf numFmtId="166" fontId="25" fillId="0" borderId="24" xfId="0" applyNumberFormat="1" applyFont="1" applyBorder="1" applyAlignment="1">
      <alignment vertical="center" wrapText="1"/>
    </xf>
    <xf numFmtId="166" fontId="25" fillId="0" borderId="18" xfId="0" applyNumberFormat="1" applyFont="1" applyBorder="1" applyAlignment="1">
      <alignment vertical="center" wrapText="1"/>
    </xf>
    <xf numFmtId="166" fontId="36" fillId="35" borderId="14" xfId="0" applyNumberFormat="1" applyFont="1" applyFill="1" applyBorder="1" applyAlignment="1">
      <alignment horizontal="center" vertical="center" wrapText="1"/>
    </xf>
    <xf numFmtId="166" fontId="23" fillId="35" borderId="14" xfId="0" applyNumberFormat="1" applyFont="1" applyFill="1" applyBorder="1" applyAlignment="1">
      <alignment horizontal="center" vertical="center" wrapText="1"/>
    </xf>
    <xf numFmtId="166" fontId="19" fillId="0" borderId="17" xfId="0" applyNumberFormat="1" applyFont="1" applyFill="1" applyBorder="1" applyAlignment="1">
      <alignment horizontal="center" vertical="center" wrapText="1"/>
    </xf>
    <xf numFmtId="166" fontId="19" fillId="0" borderId="24" xfId="0" applyNumberFormat="1" applyFont="1" applyFill="1" applyBorder="1" applyAlignment="1">
      <alignment horizontal="center" vertical="center" wrapText="1"/>
    </xf>
    <xf numFmtId="166" fontId="19" fillId="0" borderId="18" xfId="0" applyNumberFormat="1" applyFont="1" applyFill="1" applyBorder="1" applyAlignment="1">
      <alignment horizontal="center" vertical="center" wrapText="1"/>
    </xf>
    <xf numFmtId="166" fontId="19" fillId="0" borderId="16" xfId="0" applyNumberFormat="1" applyFont="1" applyBorder="1" applyAlignment="1">
      <alignment horizontal="center" vertical="center" wrapText="1"/>
    </xf>
    <xf numFmtId="166" fontId="19" fillId="0" borderId="15" xfId="0" applyNumberFormat="1" applyFont="1" applyBorder="1" applyAlignment="1">
      <alignment horizontal="center" vertical="center" wrapText="1"/>
    </xf>
    <xf numFmtId="166" fontId="22" fillId="0" borderId="0" xfId="0" applyNumberFormat="1" applyFont="1" applyAlignment="1" applyProtection="1">
      <alignment horizontal="left" vertical="center" wrapText="1"/>
      <protection hidden="1"/>
    </xf>
    <xf numFmtId="0" fontId="27" fillId="39" borderId="17" xfId="0" applyFont="1" applyFill="1" applyBorder="1" applyAlignment="1">
      <alignment wrapText="1"/>
    </xf>
    <xf numFmtId="0" fontId="27" fillId="39" borderId="24" xfId="0" applyFont="1" applyFill="1" applyBorder="1" applyAlignment="1">
      <alignment wrapText="1"/>
    </xf>
    <xf numFmtId="0" fontId="27" fillId="39" borderId="18" xfId="0" applyFont="1" applyFill="1" applyBorder="1" applyAlignment="1">
      <alignment wrapText="1"/>
    </xf>
    <xf numFmtId="166" fontId="23" fillId="35" borderId="17" xfId="0" applyNumberFormat="1" applyFont="1" applyFill="1" applyBorder="1" applyAlignment="1">
      <alignment vertical="center" wrapText="1"/>
    </xf>
    <xf numFmtId="166" fontId="23" fillId="35" borderId="24" xfId="0" applyNumberFormat="1" applyFont="1" applyFill="1" applyBorder="1" applyAlignment="1">
      <alignment vertical="center" wrapText="1"/>
    </xf>
    <xf numFmtId="166" fontId="23" fillId="35" borderId="18" xfId="0" applyNumberFormat="1" applyFont="1" applyFill="1" applyBorder="1" applyAlignment="1">
      <alignment vertical="center" wrapText="1"/>
    </xf>
    <xf numFmtId="0" fontId="23" fillId="35" borderId="22" xfId="0" applyFont="1" applyFill="1" applyBorder="1" applyAlignment="1">
      <alignment horizontal="center"/>
    </xf>
    <xf numFmtId="0" fontId="23" fillId="35" borderId="28" xfId="0" applyFont="1" applyFill="1" applyBorder="1" applyAlignment="1">
      <alignment horizontal="center"/>
    </xf>
    <xf numFmtId="0" fontId="33" fillId="0" borderId="0" xfId="0" applyFont="1" applyFill="1" applyBorder="1" applyAlignment="1" applyProtection="1">
      <alignment horizontal="center"/>
      <protection hidden="1"/>
    </xf>
    <xf numFmtId="0" fontId="22" fillId="0" borderId="0" xfId="0" applyFont="1" applyFill="1" applyAlignment="1">
      <alignment horizontal="left" wrapText="1"/>
    </xf>
    <xf numFmtId="0" fontId="22" fillId="0" borderId="0" xfId="0" applyFont="1" applyFill="1" applyAlignment="1">
      <alignment wrapText="1"/>
    </xf>
    <xf numFmtId="168" fontId="25" fillId="37" borderId="17" xfId="0" applyNumberFormat="1" applyFont="1" applyFill="1" applyBorder="1" applyAlignment="1">
      <alignment horizontal="left" vertical="center" wrapText="1"/>
    </xf>
    <xf numFmtId="168" fontId="25" fillId="37" borderId="24" xfId="0" applyNumberFormat="1" applyFont="1" applyFill="1" applyBorder="1" applyAlignment="1">
      <alignment horizontal="left" vertical="center" wrapText="1"/>
    </xf>
    <xf numFmtId="168" fontId="25" fillId="37" borderId="18" xfId="0" applyNumberFormat="1" applyFont="1" applyFill="1" applyBorder="1" applyAlignment="1">
      <alignment horizontal="left" vertical="center" wrapText="1"/>
    </xf>
    <xf numFmtId="167" fontId="23" fillId="35" borderId="25" xfId="0" applyNumberFormat="1" applyFont="1" applyFill="1" applyBorder="1" applyAlignment="1">
      <alignment horizontal="center" vertical="center" wrapText="1"/>
    </xf>
    <xf numFmtId="167" fontId="23" fillId="35" borderId="15" xfId="0" applyNumberFormat="1" applyFont="1" applyFill="1" applyBorder="1" applyAlignment="1">
      <alignment horizontal="center" vertical="center" wrapText="1"/>
    </xf>
    <xf numFmtId="0" fontId="31" fillId="35" borderId="17" xfId="54" applyFont="1" applyFill="1" applyBorder="1" applyAlignment="1" applyProtection="1">
      <alignment horizontal="center" vertical="center" wrapText="1"/>
      <protection hidden="1"/>
    </xf>
    <xf numFmtId="0" fontId="31" fillId="35" borderId="24" xfId="54" applyFont="1" applyFill="1" applyBorder="1" applyAlignment="1" applyProtection="1">
      <alignment horizontal="center" vertical="center" wrapText="1"/>
      <protection hidden="1"/>
    </xf>
    <xf numFmtId="0" fontId="22" fillId="0" borderId="22" xfId="54" applyFont="1" applyFill="1" applyBorder="1" applyAlignment="1" applyProtection="1">
      <alignment horizontal="center" vertical="center" wrapText="1"/>
      <protection hidden="1"/>
    </xf>
    <xf numFmtId="0" fontId="22" fillId="0" borderId="23" xfId="54" applyFont="1" applyFill="1" applyBorder="1" applyAlignment="1" applyProtection="1">
      <alignment horizontal="center" vertical="center" wrapText="1"/>
      <protection hidden="1"/>
    </xf>
    <xf numFmtId="0" fontId="23" fillId="35" borderId="14" xfId="54" applyFont="1" applyFill="1" applyBorder="1" applyAlignment="1" applyProtection="1">
      <alignment horizontal="center" vertical="center" wrapText="1"/>
      <protection hidden="1"/>
    </xf>
    <xf numFmtId="0" fontId="19" fillId="0" borderId="22" xfId="54" applyFont="1" applyFill="1" applyBorder="1" applyAlignment="1" applyProtection="1">
      <alignment vertical="center" wrapText="1"/>
      <protection hidden="1"/>
    </xf>
    <xf numFmtId="0" fontId="22" fillId="0" borderId="28" xfId="54" applyFont="1" applyFill="1" applyBorder="1" applyAlignment="1" applyProtection="1">
      <alignment vertical="center" wrapText="1"/>
      <protection hidden="1"/>
    </xf>
    <xf numFmtId="0" fontId="22" fillId="0" borderId="21" xfId="54" applyFont="1" applyFill="1" applyBorder="1" applyAlignment="1" applyProtection="1">
      <alignment vertical="center" wrapText="1"/>
      <protection hidden="1"/>
    </xf>
    <xf numFmtId="0" fontId="22" fillId="0" borderId="23" xfId="54" applyFont="1" applyFill="1" applyBorder="1" applyAlignment="1" applyProtection="1">
      <alignment vertical="center" wrapText="1"/>
      <protection hidden="1"/>
    </xf>
    <xf numFmtId="0" fontId="22" fillId="0" borderId="19" xfId="54" applyFont="1" applyFill="1" applyBorder="1" applyAlignment="1" applyProtection="1">
      <alignment vertical="center" wrapText="1"/>
      <protection hidden="1"/>
    </xf>
    <xf numFmtId="0" fontId="22" fillId="0" borderId="27" xfId="54" applyFont="1" applyFill="1" applyBorder="1" applyAlignment="1" applyProtection="1">
      <alignment vertical="center" wrapText="1"/>
      <protection hidden="1"/>
    </xf>
    <xf numFmtId="0" fontId="22" fillId="0" borderId="27" xfId="54" applyFont="1" applyBorder="1" applyAlignment="1" applyProtection="1">
      <alignment wrapText="1"/>
      <protection hidden="1"/>
    </xf>
    <xf numFmtId="0" fontId="22" fillId="0" borderId="18" xfId="54" applyFont="1" applyBorder="1" applyAlignment="1" applyProtection="1">
      <alignment wrapText="1"/>
      <protection hidden="1"/>
    </xf>
    <xf numFmtId="0" fontId="22" fillId="0" borderId="16" xfId="54" applyFont="1" applyBorder="1" applyAlignment="1" applyProtection="1">
      <alignment horizontal="center" vertical="center" wrapText="1"/>
      <protection hidden="1"/>
    </xf>
    <xf numFmtId="0" fontId="22" fillId="0" borderId="15" xfId="54" applyFont="1" applyBorder="1" applyAlignment="1" applyProtection="1">
      <alignment horizontal="center" vertical="center" wrapText="1"/>
      <protection hidden="1"/>
    </xf>
    <xf numFmtId="0" fontId="22" fillId="0" borderId="16" xfId="54" applyFont="1" applyFill="1" applyBorder="1" applyAlignment="1" applyProtection="1">
      <alignment horizontal="center" vertical="center" wrapText="1"/>
      <protection hidden="1"/>
    </xf>
    <xf numFmtId="0" fontId="22" fillId="0" borderId="15" xfId="54" applyFont="1" applyFill="1" applyBorder="1" applyAlignment="1" applyProtection="1">
      <alignment horizontal="center" vertical="center" wrapText="1"/>
      <protection hidden="1"/>
    </xf>
    <xf numFmtId="0" fontId="31" fillId="35" borderId="17" xfId="0" applyFont="1" applyFill="1" applyBorder="1" applyAlignment="1" applyProtection="1">
      <alignment horizontal="center" vertical="center" wrapText="1"/>
      <protection hidden="1"/>
    </xf>
    <xf numFmtId="0" fontId="31" fillId="35" borderId="24" xfId="0" applyFont="1" applyFill="1" applyBorder="1" applyAlignment="1" applyProtection="1">
      <alignment horizontal="center" vertical="center" wrapText="1"/>
      <protection hidden="1"/>
    </xf>
    <xf numFmtId="0" fontId="31" fillId="35" borderId="18" xfId="0" applyFont="1" applyFill="1" applyBorder="1" applyAlignment="1" applyProtection="1">
      <alignment horizontal="center" vertical="center" wrapText="1"/>
      <protection hidden="1"/>
    </xf>
    <xf numFmtId="0" fontId="19" fillId="0" borderId="16" xfId="0" applyFont="1" applyFill="1" applyBorder="1" applyAlignment="1" applyProtection="1">
      <alignment horizontal="left" wrapText="1"/>
      <protection hidden="1"/>
    </xf>
    <xf numFmtId="0" fontId="22" fillId="0" borderId="25" xfId="0" applyFont="1" applyFill="1" applyBorder="1" applyAlignment="1" applyProtection="1">
      <alignment horizontal="left" wrapText="1"/>
      <protection hidden="1"/>
    </xf>
    <xf numFmtId="0" fontId="25" fillId="0" borderId="15" xfId="54" applyFont="1" applyBorder="1" applyAlignment="1" applyProtection="1">
      <alignment horizontal="left" vertical="center" wrapText="1"/>
      <protection hidden="1"/>
    </xf>
    <xf numFmtId="167" fontId="19" fillId="35" borderId="14" xfId="0" applyNumberFormat="1" applyFont="1" applyFill="1" applyBorder="1" applyAlignment="1">
      <alignment horizontal="left" wrapText="1"/>
    </xf>
    <xf numFmtId="167" fontId="41" fillId="0" borderId="28" xfId="0" applyNumberFormat="1" applyFont="1" applyFill="1" applyBorder="1" applyAlignment="1" applyProtection="1">
      <alignment horizontal="center" vertical="center" wrapText="1"/>
      <protection hidden="1"/>
    </xf>
    <xf numFmtId="167" fontId="41" fillId="0" borderId="0" xfId="0" applyNumberFormat="1" applyFont="1" applyFill="1" applyBorder="1" applyAlignment="1" applyProtection="1">
      <alignment horizontal="center" vertical="center" wrapText="1"/>
      <protection hidden="1"/>
    </xf>
    <xf numFmtId="167" fontId="41" fillId="0" borderId="19" xfId="0" applyNumberFormat="1" applyFont="1" applyFill="1" applyBorder="1" applyAlignment="1" applyProtection="1">
      <alignment horizontal="center" vertical="center" wrapText="1"/>
      <protection hidden="1"/>
    </xf>
  </cellXfs>
  <cellStyles count="5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cellStyle name="Comma 2 4" xfId="51"/>
    <cellStyle name="Comma 3" xfId="56"/>
    <cellStyle name="Currency" xfId="45" builtinId="4"/>
    <cellStyle name="Currency 2" xfId="43"/>
    <cellStyle name="Currency 2 2" xfId="50"/>
    <cellStyle name="Currency 2 2 2" xfId="57"/>
    <cellStyle name="Currency 2 5" xfId="52"/>
    <cellStyle name="Currency 3" xfId="47"/>
    <cellStyle name="Currency 6" xfId="5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e 4" xfId="49"/>
    <cellStyle name="Linked Cell" xfId="12" builtinId="24" customBuiltin="1"/>
    <cellStyle name="Neutral" xfId="8" builtinId="28" customBuiltin="1"/>
    <cellStyle name="Normal" xfId="0" builtinId="0"/>
    <cellStyle name="Normal 2" xfId="42"/>
    <cellStyle name="Normal 2 2" xfId="54"/>
    <cellStyle name="Normal 3" xfId="48"/>
    <cellStyle name="Note" xfId="15" builtinId="10" customBuiltin="1"/>
    <cellStyle name="Output" xfId="10" builtinId="21" customBuiltin="1"/>
    <cellStyle name="Percent" xfId="55" builtinId="5"/>
    <cellStyle name="Percent 2" xfId="46"/>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AFAFA"/>
      <color rgb="FFDBDFE7"/>
      <color rgb="FF009ADD"/>
      <color rgb="FF374D62"/>
      <color rgb="FF82D4FF"/>
      <color rgb="FF737984"/>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16</xdr:row>
      <xdr:rowOff>95250</xdr:rowOff>
    </xdr:from>
    <xdr:to>
      <xdr:col>5</xdr:col>
      <xdr:colOff>580724</xdr:colOff>
      <xdr:row>17</xdr:row>
      <xdr:rowOff>104751</xdr:rowOff>
    </xdr:to>
    <xdr:pic>
      <xdr:nvPicPr>
        <xdr:cNvPr id="2" name="Picture 1"/>
        <xdr:cNvPicPr>
          <a:picLocks noChangeAspect="1"/>
        </xdr:cNvPicPr>
      </xdr:nvPicPr>
      <xdr:blipFill>
        <a:blip xmlns:r="http://schemas.openxmlformats.org/officeDocument/2006/relationships" r:embed="rId1"/>
        <a:stretch>
          <a:fillRect/>
        </a:stretch>
      </xdr:blipFill>
      <xdr:spPr>
        <a:xfrm>
          <a:off x="771525" y="3257550"/>
          <a:ext cx="2409524" cy="19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16</xdr:row>
      <xdr:rowOff>95250</xdr:rowOff>
    </xdr:from>
    <xdr:to>
      <xdr:col>10</xdr:col>
      <xdr:colOff>199359</xdr:colOff>
      <xdr:row>17</xdr:row>
      <xdr:rowOff>57132</xdr:rowOff>
    </xdr:to>
    <xdr:pic>
      <xdr:nvPicPr>
        <xdr:cNvPr id="3" name="Picture 2"/>
        <xdr:cNvPicPr>
          <a:picLocks noChangeAspect="1"/>
        </xdr:cNvPicPr>
      </xdr:nvPicPr>
      <xdr:blipFill>
        <a:blip xmlns:r="http://schemas.openxmlformats.org/officeDocument/2006/relationships" r:embed="rId1"/>
        <a:stretch>
          <a:fillRect/>
        </a:stretch>
      </xdr:blipFill>
      <xdr:spPr>
        <a:xfrm>
          <a:off x="657225" y="3038475"/>
          <a:ext cx="5333334" cy="142857"/>
        </a:xfrm>
        <a:prstGeom prst="rect">
          <a:avLst/>
        </a:prstGeom>
      </xdr:spPr>
    </xdr:pic>
    <xdr:clientData/>
  </xdr:twoCellAnchor>
  <xdr:twoCellAnchor editAs="oneCell">
    <xdr:from>
      <xdr:col>6</xdr:col>
      <xdr:colOff>76200</xdr:colOff>
      <xdr:row>18</xdr:row>
      <xdr:rowOff>19050</xdr:rowOff>
    </xdr:from>
    <xdr:to>
      <xdr:col>14</xdr:col>
      <xdr:colOff>456543</xdr:colOff>
      <xdr:row>19</xdr:row>
      <xdr:rowOff>19027</xdr:rowOff>
    </xdr:to>
    <xdr:pic>
      <xdr:nvPicPr>
        <xdr:cNvPr id="4" name="Picture 3"/>
        <xdr:cNvPicPr>
          <a:picLocks noChangeAspect="1"/>
        </xdr:cNvPicPr>
      </xdr:nvPicPr>
      <xdr:blipFill>
        <a:blip xmlns:r="http://schemas.openxmlformats.org/officeDocument/2006/relationships" r:embed="rId2"/>
        <a:stretch>
          <a:fillRect/>
        </a:stretch>
      </xdr:blipFill>
      <xdr:spPr>
        <a:xfrm>
          <a:off x="3429000" y="3324225"/>
          <a:ext cx="5257143" cy="180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laurie\Downloads\P6%20w%20Focus%20Group%20Changes%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pb/AppData/Local/Microsoft/Windows/Temporary%20Internet%20Files/Content.IE5/DQUC7YTO/Appendix%20v5%20revised%20ENG%20-%20use%20this%20one%20for%20corrected%20text%20JS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Program%20Simplification\P6%20LB%20Version%2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laurie\Dropbox\EB%20Budgets\P6\P6%20w%20Focus%20Group%20Changes%20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laurie\Dropbox\EB%20Budgets\P1\P1%20Budget%20w%20Focus%20Group%20Changes%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2 Overhaul"/>
      <sheetName val="6.3 Residencies"/>
      <sheetName val="6.4 Translation"/>
      <sheetName val="6.5 Circulation"/>
      <sheetName val="6.5 Overhaul w notes"/>
      <sheetName val="6.5 overhaul wo notes"/>
      <sheetName val="6.6 Co-Pro, Artistic"/>
      <sheetName val="6.6 Co-Pro, Financial"/>
      <sheetName val="travel appendix"/>
      <sheetName val="Sheet9"/>
      <sheetName val="Dropdown PRGM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A10" t="str">
            <v>Region 1</v>
          </cell>
        </row>
        <row r="11">
          <cell r="A11" t="str">
            <v>Region 2</v>
          </cell>
        </row>
        <row r="12">
          <cell r="A12" t="str">
            <v>Region 3</v>
          </cell>
        </row>
        <row r="13">
          <cell r="A13" t="str">
            <v>Region 4</v>
          </cell>
        </row>
        <row r="14">
          <cell r="A14" t="str">
            <v>Region 5</v>
          </cell>
        </row>
        <row r="15">
          <cell r="A15" t="str">
            <v>Region 6</v>
          </cell>
        </row>
      </sheetData>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ur itinerary"/>
      <sheetName val="Travel for Touring"/>
      <sheetName val="CKS participants"/>
      <sheetName val="Collections"/>
      <sheetName val="Activity"/>
      <sheetName val="Programming "/>
      <sheetName val="Travel Design JSC"/>
      <sheetName val="Country List JSC"/>
      <sheetName val="TCCanada JSC"/>
      <sheetName val="travel GRANTS (2)"/>
      <sheetName val="Dropdown PRGMG"/>
      <sheetName val="DropdownCLLCTN"/>
      <sheetName val="travel GRANTS - rev feb2017"/>
      <sheetName val="TCCanadaCalc"/>
    </sheetNames>
    <sheetDataSet>
      <sheetData sheetId="0"/>
      <sheetData sheetId="1"/>
      <sheetData sheetId="2"/>
      <sheetData sheetId="3"/>
      <sheetData sheetId="4"/>
      <sheetData sheetId="5"/>
      <sheetData sheetId="6"/>
      <sheetData sheetId="7"/>
      <sheetData sheetId="8"/>
      <sheetData sheetId="9"/>
      <sheetData sheetId="10">
        <row r="3">
          <cell r="A3" t="str">
            <v>Borrowed</v>
          </cell>
        </row>
        <row r="4">
          <cell r="A4" t="str">
            <v>Catalogue</v>
          </cell>
        </row>
        <row r="5">
          <cell r="A5" t="str">
            <v>Circulating</v>
          </cell>
        </row>
        <row r="6">
          <cell r="A6" t="str">
            <v>Co-Production</v>
          </cell>
        </row>
        <row r="7">
          <cell r="A7" t="str">
            <v>Produced In House</v>
          </cell>
        </row>
        <row r="8">
          <cell r="A8" t="str">
            <v>Retrospective</v>
          </cell>
        </row>
        <row r="9">
          <cell r="A9" t="str">
            <v>Other</v>
          </cell>
        </row>
      </sheetData>
      <sheetData sheetId="11">
        <row r="3">
          <cell r="A3" t="str">
            <v>Collection</v>
          </cell>
        </row>
        <row r="4">
          <cell r="A4" t="str">
            <v>Production Supported</v>
          </cell>
        </row>
        <row r="5">
          <cell r="A5" t="str">
            <v>Publication</v>
          </cell>
        </row>
        <row r="6">
          <cell r="A6" t="str">
            <v>Title Collected</v>
          </cell>
        </row>
        <row r="7">
          <cell r="A7" t="str">
            <v>Other</v>
          </cell>
        </row>
        <row r="12">
          <cell r="A12" t="str">
            <v>Completed</v>
          </cell>
        </row>
        <row r="13">
          <cell r="A13" t="str">
            <v>Distributed</v>
          </cell>
        </row>
        <row r="14">
          <cell r="A14" t="str">
            <v>Donated</v>
          </cell>
        </row>
        <row r="15">
          <cell r="A15" t="str">
            <v>Owned</v>
          </cell>
        </row>
        <row r="16">
          <cell r="A16" t="str">
            <v>Presented</v>
          </cell>
        </row>
        <row r="17">
          <cell r="A17" t="str">
            <v>Produced</v>
          </cell>
        </row>
        <row r="18">
          <cell r="A18" t="str">
            <v>Other</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 numbers"/>
      <sheetName val="Fixed transportation amounts"/>
      <sheetName val="Travel"/>
      <sheetName val="Representation - single"/>
      <sheetName val="Representation - multiple"/>
      <sheetName val="Residencies"/>
      <sheetName val="Translation"/>
      <sheetName val="Circulation"/>
      <sheetName val="Co-Productions - Artistic"/>
      <sheetName val="Co-Productions - Financial"/>
      <sheetName val="MU itinerary"/>
      <sheetName val="TH - Itinerary co-pro+tour "/>
      <sheetName val="DA personnel"/>
      <sheetName val="DA itinerary"/>
      <sheetName val="Notes"/>
      <sheetName val="Drop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t="str">
            <v>Nunavut</v>
          </cell>
        </row>
        <row r="6">
          <cell r="A6" t="str">
            <v>Northwest Territories</v>
          </cell>
        </row>
        <row r="7">
          <cell r="A7" t="str">
            <v>Yukon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 Travel"/>
      <sheetName val="6.2 Rep &amp; Promo, Single"/>
      <sheetName val="6.2 Rep &amp; Promo, Multiple"/>
      <sheetName val="6.3 Residencies"/>
      <sheetName val="6.4 Translation"/>
      <sheetName val="6.5 Circulation"/>
      <sheetName val="6.6 Co-Pro, Artistic"/>
      <sheetName val="6.6 Co-Pro, Financial"/>
      <sheetName val="travel appendix"/>
      <sheetName val="Sheet9"/>
    </sheetNames>
    <sheetDataSet>
      <sheetData sheetId="0"/>
      <sheetData sheetId="1"/>
      <sheetData sheetId="2"/>
      <sheetData sheetId="3"/>
      <sheetData sheetId="4"/>
      <sheetData sheetId="5"/>
      <sheetData sheetId="6"/>
      <sheetData sheetId="7"/>
      <sheetData sheetId="8"/>
      <sheetData sheetId="9">
        <row r="5">
          <cell r="A5" t="str">
            <v>Nunavut</v>
          </cell>
        </row>
        <row r="6">
          <cell r="A6" t="str">
            <v>Northwest Territories</v>
          </cell>
        </row>
        <row r="7">
          <cell r="A7" t="str">
            <v>Yukon</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s P1"/>
      <sheetName val="1.1"/>
      <sheetName val="1.2"/>
      <sheetName val="1.3 Single"/>
      <sheetName val="Dropdown"/>
    </sheetNames>
    <sheetDataSet>
      <sheetData sheetId="0"/>
      <sheetData sheetId="1"/>
      <sheetData sheetId="2"/>
      <sheetData sheetId="3"/>
      <sheetData sheetId="4">
        <row r="3">
          <cell r="A3" t="str">
            <v>Location 1</v>
          </cell>
        </row>
        <row r="4">
          <cell r="A4" t="str">
            <v>Location 2</v>
          </cell>
        </row>
        <row r="5">
          <cell r="A5" t="str">
            <v>Location 3</v>
          </cell>
        </row>
        <row r="6">
          <cell r="A6" t="str">
            <v>Location 4</v>
          </cell>
        </row>
        <row r="7">
          <cell r="A7" t="str">
            <v>Location 5</v>
          </cell>
        </row>
        <row r="8">
          <cell r="A8" t="str">
            <v>Location 6</v>
          </cell>
        </row>
        <row r="15">
          <cell r="A15" t="str">
            <v>Location 1</v>
          </cell>
        </row>
        <row r="16">
          <cell r="A16" t="str">
            <v>Location 2</v>
          </cell>
        </row>
        <row r="17">
          <cell r="A17" t="str">
            <v>Location 3</v>
          </cell>
        </row>
        <row r="18">
          <cell r="A18" t="str">
            <v>Location 4</v>
          </cell>
        </row>
        <row r="19">
          <cell r="A19" t="str">
            <v>Location 5</v>
          </cell>
        </row>
        <row r="20">
          <cell r="A20" t="str">
            <v>Location 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T54"/>
  <sheetViews>
    <sheetView showGridLines="0" tabSelected="1" zoomScaleNormal="100" workbookViewId="0"/>
  </sheetViews>
  <sheetFormatPr defaultRowHeight="14.25" x14ac:dyDescent="0.2"/>
  <cols>
    <col min="1" max="1" width="2.42578125" style="39" customWidth="1"/>
    <col min="2" max="16384" width="9.140625" style="39"/>
  </cols>
  <sheetData>
    <row r="1" spans="2:20" x14ac:dyDescent="0.2">
      <c r="B1" s="159" t="s">
        <v>197</v>
      </c>
    </row>
    <row r="2" spans="2:20" ht="15" x14ac:dyDescent="0.25">
      <c r="B2" s="244" t="s">
        <v>130</v>
      </c>
      <c r="C2" s="244"/>
      <c r="D2" s="244"/>
      <c r="E2" s="244"/>
      <c r="F2" s="244"/>
      <c r="G2" s="244"/>
      <c r="H2" s="244"/>
      <c r="I2" s="244"/>
      <c r="J2" s="244"/>
      <c r="K2" s="244"/>
      <c r="L2" s="244"/>
      <c r="M2" s="244"/>
      <c r="N2" s="244"/>
      <c r="O2" s="244"/>
      <c r="P2" s="244"/>
    </row>
    <row r="3" spans="2:20" ht="15" x14ac:dyDescent="0.25">
      <c r="B3" s="245" t="s">
        <v>188</v>
      </c>
      <c r="C3" s="245"/>
      <c r="D3" s="245"/>
      <c r="E3" s="245"/>
      <c r="F3" s="245"/>
      <c r="G3" s="245"/>
      <c r="H3" s="245"/>
      <c r="I3" s="245"/>
      <c r="J3" s="245"/>
      <c r="K3" s="245"/>
      <c r="L3" s="245"/>
      <c r="M3" s="245"/>
      <c r="N3" s="245"/>
      <c r="O3" s="245"/>
      <c r="P3" s="245"/>
    </row>
    <row r="4" spans="2:20" s="54" customFormat="1" ht="15.75" x14ac:dyDescent="0.25">
      <c r="B4" s="246" t="s">
        <v>141</v>
      </c>
      <c r="C4" s="246"/>
      <c r="D4" s="246"/>
      <c r="E4" s="246"/>
      <c r="F4" s="246"/>
      <c r="G4" s="246"/>
      <c r="H4" s="246"/>
      <c r="I4" s="246"/>
      <c r="J4" s="246"/>
      <c r="K4" s="246"/>
      <c r="L4" s="246"/>
      <c r="M4" s="246"/>
      <c r="N4" s="246"/>
      <c r="O4" s="246"/>
      <c r="P4" s="246"/>
    </row>
    <row r="5" spans="2:20" ht="15.75" x14ac:dyDescent="0.25">
      <c r="B5" s="148"/>
      <c r="C5" s="148"/>
      <c r="D5" s="148"/>
      <c r="E5" s="148"/>
      <c r="F5" s="148"/>
      <c r="G5" s="148"/>
      <c r="H5" s="148"/>
      <c r="I5" s="148"/>
      <c r="J5" s="148"/>
      <c r="K5" s="148"/>
      <c r="L5" s="148"/>
      <c r="M5" s="148"/>
      <c r="N5" s="148"/>
      <c r="O5" s="148"/>
      <c r="P5" s="148"/>
    </row>
    <row r="6" spans="2:20" x14ac:dyDescent="0.2">
      <c r="B6" s="247" t="s">
        <v>127</v>
      </c>
      <c r="C6" s="247"/>
      <c r="D6" s="247"/>
      <c r="E6" s="247"/>
      <c r="F6" s="247"/>
      <c r="G6" s="247"/>
      <c r="H6" s="247"/>
      <c r="I6" s="247"/>
      <c r="J6" s="247"/>
      <c r="K6" s="247"/>
      <c r="L6" s="247"/>
      <c r="M6" s="247"/>
      <c r="N6" s="247"/>
      <c r="O6" s="247"/>
      <c r="P6" s="247"/>
    </row>
    <row r="7" spans="2:20" x14ac:dyDescent="0.2">
      <c r="B7" s="247"/>
      <c r="C7" s="247"/>
      <c r="D7" s="247"/>
      <c r="E7" s="247"/>
      <c r="F7" s="247"/>
      <c r="G7" s="247"/>
      <c r="H7" s="247"/>
      <c r="I7" s="247"/>
      <c r="J7" s="247"/>
      <c r="K7" s="247"/>
      <c r="L7" s="247"/>
      <c r="M7" s="247"/>
      <c r="N7" s="247"/>
      <c r="O7" s="247"/>
      <c r="P7" s="247"/>
    </row>
    <row r="8" spans="2:20" x14ac:dyDescent="0.2">
      <c r="B8" s="247"/>
      <c r="C8" s="247"/>
      <c r="D8" s="247"/>
      <c r="E8" s="247"/>
      <c r="F8" s="247"/>
      <c r="G8" s="247"/>
      <c r="H8" s="247"/>
      <c r="I8" s="247"/>
      <c r="J8" s="247"/>
      <c r="K8" s="247"/>
      <c r="L8" s="247"/>
      <c r="M8" s="247"/>
      <c r="N8" s="247"/>
      <c r="O8" s="247"/>
      <c r="P8" s="247"/>
    </row>
    <row r="9" spans="2:20" x14ac:dyDescent="0.2">
      <c r="B9" s="247"/>
      <c r="C9" s="247"/>
      <c r="D9" s="247"/>
      <c r="E9" s="247"/>
      <c r="F9" s="247"/>
      <c r="G9" s="247"/>
      <c r="H9" s="247"/>
      <c r="I9" s="247"/>
      <c r="J9" s="247"/>
      <c r="K9" s="247"/>
      <c r="L9" s="247"/>
      <c r="M9" s="247"/>
      <c r="N9" s="247"/>
      <c r="O9" s="247"/>
      <c r="P9" s="247"/>
    </row>
    <row r="10" spans="2:20" x14ac:dyDescent="0.2">
      <c r="B10" s="247"/>
      <c r="C10" s="247"/>
      <c r="D10" s="247"/>
      <c r="E10" s="247"/>
      <c r="F10" s="247"/>
      <c r="G10" s="247"/>
      <c r="H10" s="247"/>
      <c r="I10" s="247"/>
      <c r="J10" s="247"/>
      <c r="K10" s="247"/>
      <c r="L10" s="247"/>
      <c r="M10" s="247"/>
      <c r="N10" s="247"/>
      <c r="O10" s="247"/>
      <c r="P10" s="247"/>
    </row>
    <row r="11" spans="2:20" x14ac:dyDescent="0.2">
      <c r="B11" s="247"/>
      <c r="C11" s="247"/>
      <c r="D11" s="247"/>
      <c r="E11" s="247"/>
      <c r="F11" s="247"/>
      <c r="G11" s="247"/>
      <c r="H11" s="247"/>
      <c r="I11" s="247"/>
      <c r="J11" s="247"/>
      <c r="K11" s="247"/>
      <c r="L11" s="247"/>
      <c r="M11" s="247"/>
      <c r="N11" s="247"/>
      <c r="O11" s="247"/>
      <c r="P11" s="247"/>
    </row>
    <row r="12" spans="2:20" x14ac:dyDescent="0.2">
      <c r="B12" s="185"/>
      <c r="C12" s="185"/>
      <c r="D12" s="185"/>
      <c r="E12" s="185"/>
      <c r="F12" s="185"/>
      <c r="G12" s="185"/>
      <c r="H12" s="185"/>
      <c r="I12" s="185"/>
      <c r="J12" s="185"/>
      <c r="K12" s="185"/>
      <c r="L12" s="185"/>
      <c r="M12" s="185"/>
      <c r="N12" s="185"/>
      <c r="O12" s="185"/>
      <c r="P12" s="185"/>
    </row>
    <row r="13" spans="2:20" ht="15" thickBot="1" x14ac:dyDescent="0.25">
      <c r="B13" s="185"/>
      <c r="C13" s="185"/>
      <c r="D13" s="185"/>
      <c r="E13" s="185"/>
      <c r="F13" s="185"/>
      <c r="G13" s="185"/>
      <c r="H13" s="185"/>
      <c r="I13" s="185"/>
      <c r="J13" s="185"/>
      <c r="K13" s="185"/>
      <c r="L13" s="185"/>
      <c r="M13" s="185"/>
      <c r="N13" s="185"/>
      <c r="O13" s="185"/>
      <c r="P13" s="185"/>
    </row>
    <row r="14" spans="2:20" x14ac:dyDescent="0.2">
      <c r="B14" s="212" t="s">
        <v>142</v>
      </c>
      <c r="C14" s="41"/>
      <c r="D14" s="41"/>
      <c r="E14" s="41"/>
      <c r="F14" s="41"/>
      <c r="G14" s="41"/>
      <c r="H14" s="41"/>
      <c r="I14" s="41"/>
      <c r="J14" s="41"/>
      <c r="K14" s="41"/>
      <c r="L14" s="41"/>
      <c r="M14" s="41"/>
      <c r="N14" s="41"/>
      <c r="O14" s="41"/>
      <c r="P14" s="42"/>
    </row>
    <row r="15" spans="2:20" s="52" customFormat="1" x14ac:dyDescent="0.2">
      <c r="B15" s="248" t="s">
        <v>128</v>
      </c>
      <c r="C15" s="249"/>
      <c r="D15" s="249"/>
      <c r="E15" s="249"/>
      <c r="F15" s="249"/>
      <c r="G15" s="249"/>
      <c r="H15" s="249"/>
      <c r="I15" s="249"/>
      <c r="J15" s="249"/>
      <c r="K15" s="249"/>
      <c r="L15" s="249"/>
      <c r="M15" s="249"/>
      <c r="N15" s="249"/>
      <c r="O15" s="249"/>
      <c r="P15" s="250"/>
      <c r="Q15" s="104"/>
      <c r="R15" s="104"/>
      <c r="S15" s="104"/>
      <c r="T15" s="104"/>
    </row>
    <row r="16" spans="2:20" s="52" customFormat="1" x14ac:dyDescent="0.2">
      <c r="B16" s="248"/>
      <c r="C16" s="249"/>
      <c r="D16" s="249"/>
      <c r="E16" s="249"/>
      <c r="F16" s="249"/>
      <c r="G16" s="249"/>
      <c r="H16" s="249"/>
      <c r="I16" s="249"/>
      <c r="J16" s="249"/>
      <c r="K16" s="249"/>
      <c r="L16" s="249"/>
      <c r="M16" s="249"/>
      <c r="N16" s="249"/>
      <c r="O16" s="249"/>
      <c r="P16" s="250"/>
      <c r="Q16" s="104"/>
      <c r="R16" s="104"/>
      <c r="S16" s="104"/>
      <c r="T16" s="104"/>
    </row>
    <row r="17" spans="2:20" x14ac:dyDescent="0.2">
      <c r="B17" s="149"/>
      <c r="C17" s="150"/>
      <c r="D17" s="150"/>
      <c r="E17" s="150"/>
      <c r="F17" s="150"/>
      <c r="G17" s="150"/>
      <c r="H17" s="150"/>
      <c r="I17" s="150"/>
      <c r="J17" s="150"/>
      <c r="K17" s="150"/>
      <c r="L17" s="150"/>
      <c r="M17" s="150"/>
      <c r="N17" s="150"/>
      <c r="O17" s="150"/>
      <c r="P17" s="151"/>
    </row>
    <row r="18" spans="2:20" x14ac:dyDescent="0.2">
      <c r="B18" s="43"/>
      <c r="C18" s="44"/>
      <c r="D18" s="44"/>
      <c r="E18" s="44"/>
      <c r="F18" s="44"/>
      <c r="G18" s="44"/>
      <c r="H18" s="44"/>
      <c r="I18" s="44"/>
      <c r="J18" s="44"/>
      <c r="K18" s="44"/>
      <c r="L18" s="44"/>
      <c r="M18" s="44"/>
      <c r="N18" s="44"/>
      <c r="O18" s="44"/>
      <c r="P18" s="45"/>
    </row>
    <row r="19" spans="2:20" x14ac:dyDescent="0.2">
      <c r="B19" s="57" t="s">
        <v>129</v>
      </c>
      <c r="C19" s="4"/>
      <c r="D19" s="4"/>
      <c r="E19" s="4"/>
      <c r="F19" s="4"/>
      <c r="G19" s="4"/>
      <c r="H19" s="4"/>
      <c r="I19" s="4"/>
      <c r="J19" s="4"/>
      <c r="K19" s="4"/>
      <c r="L19" s="4"/>
      <c r="M19" s="4"/>
      <c r="N19" s="4"/>
      <c r="O19" s="4"/>
      <c r="P19" s="58"/>
      <c r="Q19" s="2"/>
      <c r="R19" s="2"/>
      <c r="S19" s="2"/>
      <c r="T19" s="2"/>
    </row>
    <row r="20" spans="2:20" x14ac:dyDescent="0.2">
      <c r="B20" s="57" t="s">
        <v>13</v>
      </c>
      <c r="C20" s="4"/>
      <c r="D20" s="4"/>
      <c r="E20" s="4"/>
      <c r="F20" s="4"/>
      <c r="G20" s="4"/>
      <c r="H20" s="4"/>
      <c r="I20" s="4"/>
      <c r="J20" s="4"/>
      <c r="K20" s="4"/>
      <c r="L20" s="4"/>
      <c r="M20" s="4"/>
      <c r="N20" s="4"/>
      <c r="O20" s="4"/>
      <c r="P20" s="58"/>
      <c r="Q20" s="2"/>
      <c r="R20" s="2"/>
      <c r="S20" s="2"/>
      <c r="T20" s="2"/>
    </row>
    <row r="21" spans="2:20" ht="15" customHeight="1" x14ac:dyDescent="0.2">
      <c r="B21" s="57" t="s">
        <v>14</v>
      </c>
      <c r="C21" s="4"/>
      <c r="D21" s="4"/>
      <c r="E21" s="4"/>
      <c r="F21" s="4"/>
      <c r="G21" s="4"/>
      <c r="H21" s="4"/>
      <c r="I21" s="4"/>
      <c r="J21" s="4"/>
      <c r="K21" s="4"/>
      <c r="L21" s="4"/>
      <c r="M21" s="4"/>
      <c r="N21" s="4"/>
      <c r="O21" s="4"/>
      <c r="P21" s="58"/>
      <c r="Q21" s="2"/>
      <c r="R21" s="2"/>
      <c r="S21" s="2"/>
      <c r="T21" s="2"/>
    </row>
    <row r="22" spans="2:20" ht="15" thickBot="1" x14ac:dyDescent="0.25">
      <c r="B22" s="46"/>
      <c r="C22" s="47"/>
      <c r="D22" s="47"/>
      <c r="E22" s="47"/>
      <c r="F22" s="47"/>
      <c r="G22" s="47"/>
      <c r="H22" s="47"/>
      <c r="I22" s="47"/>
      <c r="J22" s="47"/>
      <c r="K22" s="47"/>
      <c r="L22" s="47"/>
      <c r="M22" s="47"/>
      <c r="N22" s="47"/>
      <c r="O22" s="47"/>
      <c r="P22" s="48"/>
    </row>
    <row r="23" spans="2:20" x14ac:dyDescent="0.2">
      <c r="B23" s="44"/>
      <c r="C23" s="44"/>
      <c r="D23" s="44"/>
      <c r="E23" s="44"/>
      <c r="F23" s="44"/>
      <c r="G23" s="44"/>
      <c r="H23" s="44"/>
      <c r="I23" s="44"/>
      <c r="J23" s="44"/>
      <c r="K23" s="44"/>
      <c r="L23" s="44"/>
      <c r="M23" s="44"/>
      <c r="N23" s="49"/>
      <c r="O23" s="44"/>
      <c r="P23" s="44"/>
    </row>
    <row r="24" spans="2:20" x14ac:dyDescent="0.2">
      <c r="B24" s="3" t="s">
        <v>15</v>
      </c>
      <c r="M24" s="50"/>
    </row>
    <row r="25" spans="2:20" x14ac:dyDescent="0.2">
      <c r="B25" s="3"/>
      <c r="M25" s="50"/>
    </row>
    <row r="26" spans="2:20" x14ac:dyDescent="0.2">
      <c r="B26" s="53" t="s">
        <v>126</v>
      </c>
    </row>
    <row r="27" spans="2:20" x14ac:dyDescent="0.2">
      <c r="C27" s="53" t="s">
        <v>82</v>
      </c>
      <c r="D27" s="53"/>
      <c r="E27" s="53"/>
      <c r="F27" s="53"/>
      <c r="G27" s="53"/>
      <c r="H27" s="53"/>
      <c r="I27" s="53"/>
      <c r="J27" s="53"/>
      <c r="K27" s="53"/>
      <c r="L27" s="53"/>
      <c r="M27" s="53"/>
      <c r="N27" s="53"/>
      <c r="O27" s="53"/>
      <c r="P27" s="53"/>
    </row>
    <row r="28" spans="2:20" customFormat="1" ht="15" customHeight="1" x14ac:dyDescent="0.25">
      <c r="C28" s="247" t="s">
        <v>132</v>
      </c>
      <c r="D28" s="247"/>
      <c r="E28" s="247"/>
      <c r="F28" s="247"/>
      <c r="G28" s="247"/>
      <c r="H28" s="247"/>
      <c r="I28" s="247"/>
      <c r="J28" s="247"/>
      <c r="K28" s="247"/>
      <c r="L28" s="247"/>
      <c r="M28" s="247"/>
      <c r="N28" s="247"/>
      <c r="O28" s="247"/>
      <c r="P28" s="247"/>
    </row>
    <row r="29" spans="2:20" customFormat="1" ht="15" x14ac:dyDescent="0.25">
      <c r="C29" s="247"/>
      <c r="D29" s="247"/>
      <c r="E29" s="247"/>
      <c r="F29" s="247"/>
      <c r="G29" s="247"/>
      <c r="H29" s="247"/>
      <c r="I29" s="247"/>
      <c r="J29" s="247"/>
      <c r="K29" s="247"/>
      <c r="L29" s="247"/>
      <c r="M29" s="247"/>
      <c r="N29" s="247"/>
      <c r="O29" s="247"/>
      <c r="P29" s="247"/>
    </row>
    <row r="30" spans="2:20" x14ac:dyDescent="0.2">
      <c r="B30" s="3"/>
      <c r="C30" s="243" t="s">
        <v>131</v>
      </c>
      <c r="D30" s="243"/>
      <c r="E30" s="243"/>
      <c r="F30" s="243"/>
      <c r="G30" s="243"/>
      <c r="H30" s="243"/>
      <c r="I30" s="243"/>
      <c r="J30" s="243"/>
      <c r="K30" s="243"/>
      <c r="L30" s="243"/>
      <c r="M30" s="243"/>
      <c r="N30" s="243"/>
      <c r="O30" s="243"/>
      <c r="P30" s="243"/>
      <c r="Q30" s="3"/>
      <c r="R30" s="3"/>
      <c r="S30" s="3"/>
      <c r="T30" s="3"/>
    </row>
    <row r="31" spans="2:20" x14ac:dyDescent="0.2">
      <c r="B31" s="3"/>
      <c r="C31" s="243"/>
      <c r="D31" s="243"/>
      <c r="E31" s="243"/>
      <c r="F31" s="243"/>
      <c r="G31" s="243"/>
      <c r="H31" s="243"/>
      <c r="I31" s="243"/>
      <c r="J31" s="243"/>
      <c r="K31" s="243"/>
      <c r="L31" s="243"/>
      <c r="M31" s="243"/>
      <c r="N31" s="243"/>
      <c r="O31" s="243"/>
      <c r="P31" s="243"/>
      <c r="Q31" s="3"/>
      <c r="R31" s="3"/>
      <c r="S31" s="3"/>
      <c r="T31" s="3"/>
    </row>
    <row r="32" spans="2:20" x14ac:dyDescent="0.2">
      <c r="C32" s="147"/>
      <c r="D32" s="147"/>
      <c r="E32" s="147"/>
      <c r="F32" s="147"/>
      <c r="G32" s="147"/>
      <c r="H32" s="147"/>
      <c r="I32" s="147"/>
      <c r="J32" s="147"/>
      <c r="K32" s="147"/>
      <c r="L32" s="147"/>
      <c r="M32" s="147"/>
      <c r="N32" s="147"/>
      <c r="O32" s="147"/>
      <c r="P32" s="147"/>
    </row>
    <row r="33" spans="1:20" x14ac:dyDescent="0.2">
      <c r="B33" s="53" t="s">
        <v>79</v>
      </c>
      <c r="C33" s="2"/>
      <c r="D33" s="2"/>
      <c r="E33" s="2"/>
      <c r="F33" s="2"/>
      <c r="G33" s="2"/>
      <c r="H33" s="2"/>
      <c r="I33" s="2"/>
      <c r="J33" s="2"/>
      <c r="K33" s="2"/>
      <c r="L33" s="2"/>
      <c r="M33" s="2"/>
      <c r="N33" s="2"/>
      <c r="O33" s="2"/>
      <c r="P33" s="2"/>
      <c r="Q33" s="2"/>
      <c r="R33" s="2"/>
      <c r="S33" s="2"/>
      <c r="T33" s="2"/>
    </row>
    <row r="34" spans="1:20" x14ac:dyDescent="0.2">
      <c r="B34" s="2" t="s">
        <v>80</v>
      </c>
      <c r="C34" s="2"/>
      <c r="D34" s="2"/>
      <c r="E34" s="2"/>
      <c r="F34" s="2"/>
      <c r="G34" s="2"/>
      <c r="H34" s="2"/>
      <c r="I34" s="2"/>
      <c r="J34" s="2"/>
      <c r="K34" s="2"/>
      <c r="L34" s="2"/>
      <c r="M34" s="2"/>
      <c r="N34" s="2"/>
      <c r="O34" s="2"/>
      <c r="P34" s="2"/>
      <c r="Q34" s="2"/>
      <c r="R34" s="2"/>
      <c r="S34" s="2"/>
      <c r="T34" s="2"/>
    </row>
    <row r="35" spans="1:20" x14ac:dyDescent="0.2">
      <c r="B35" s="53"/>
    </row>
    <row r="37" spans="1:20" s="158" customFormat="1" x14ac:dyDescent="0.2">
      <c r="A37" s="204"/>
      <c r="B37" s="51" t="s">
        <v>133</v>
      </c>
      <c r="C37" s="51"/>
      <c r="D37" s="51"/>
      <c r="E37" s="51"/>
      <c r="F37" s="51"/>
      <c r="G37" s="51"/>
      <c r="H37" s="51"/>
      <c r="I37" s="51"/>
      <c r="J37" s="51"/>
      <c r="K37" s="51"/>
      <c r="L37" s="51"/>
      <c r="M37" s="51"/>
      <c r="N37" s="51"/>
      <c r="O37" s="51"/>
      <c r="P37" s="51"/>
      <c r="Q37" s="205"/>
      <c r="R37" s="205"/>
      <c r="T37" s="204"/>
    </row>
    <row r="38" spans="1:20" s="2" customFormat="1" x14ac:dyDescent="0.2">
      <c r="A38" s="63"/>
      <c r="B38" s="147"/>
      <c r="C38" s="206" t="s">
        <v>134</v>
      </c>
      <c r="D38" s="147"/>
      <c r="E38" s="147"/>
      <c r="F38" s="147"/>
      <c r="G38" s="147"/>
      <c r="H38" s="147"/>
      <c r="I38" s="147"/>
      <c r="J38" s="147"/>
      <c r="K38" s="147"/>
      <c r="L38" s="147"/>
      <c r="M38" s="147"/>
      <c r="N38" s="147"/>
      <c r="O38" s="147"/>
      <c r="P38" s="147"/>
      <c r="Q38" s="207"/>
      <c r="R38" s="207"/>
      <c r="T38" s="208"/>
    </row>
    <row r="39" spans="1:20" s="2" customFormat="1" x14ac:dyDescent="0.2">
      <c r="A39" s="63"/>
      <c r="B39" s="147"/>
      <c r="C39" s="206" t="s">
        <v>135</v>
      </c>
      <c r="D39" s="147"/>
      <c r="E39" s="147"/>
      <c r="F39" s="147"/>
      <c r="G39" s="147"/>
      <c r="H39" s="147"/>
      <c r="I39" s="147"/>
      <c r="J39" s="147"/>
      <c r="K39" s="147"/>
      <c r="L39" s="147"/>
      <c r="M39" s="147"/>
      <c r="N39" s="147"/>
      <c r="O39" s="147"/>
      <c r="P39" s="147"/>
      <c r="Q39" s="207"/>
      <c r="R39" s="207"/>
      <c r="T39" s="208"/>
    </row>
    <row r="40" spans="1:20" s="2" customFormat="1" ht="14.25" customHeight="1" x14ac:dyDescent="0.2">
      <c r="A40" s="63"/>
      <c r="B40" s="147"/>
      <c r="C40" s="251" t="s">
        <v>78</v>
      </c>
      <c r="D40" s="251"/>
      <c r="E40" s="251"/>
      <c r="F40" s="251"/>
      <c r="G40" s="251"/>
      <c r="H40" s="251"/>
      <c r="I40" s="251"/>
      <c r="J40" s="251"/>
      <c r="K40" s="251"/>
      <c r="L40" s="251"/>
      <c r="M40" s="251"/>
      <c r="N40" s="251"/>
      <c r="O40" s="251"/>
      <c r="P40" s="251"/>
      <c r="Q40" s="207"/>
      <c r="R40" s="207"/>
      <c r="T40" s="208"/>
    </row>
    <row r="41" spans="1:20" s="2" customFormat="1" ht="14.25" customHeight="1" x14ac:dyDescent="0.2">
      <c r="A41" s="63"/>
      <c r="B41" s="147"/>
      <c r="C41" s="251"/>
      <c r="D41" s="251"/>
      <c r="E41" s="251"/>
      <c r="F41" s="251"/>
      <c r="G41" s="251"/>
      <c r="H41" s="251"/>
      <c r="I41" s="251"/>
      <c r="J41" s="251"/>
      <c r="K41" s="251"/>
      <c r="L41" s="251"/>
      <c r="M41" s="251"/>
      <c r="N41" s="251"/>
      <c r="O41" s="251"/>
      <c r="P41" s="251"/>
      <c r="Q41" s="207"/>
      <c r="R41" s="207"/>
      <c r="T41" s="208"/>
    </row>
    <row r="42" spans="1:20" s="2" customFormat="1" x14ac:dyDescent="0.2">
      <c r="B42" s="241" t="s">
        <v>136</v>
      </c>
      <c r="C42" s="241"/>
      <c r="D42" s="241"/>
      <c r="E42" s="241"/>
      <c r="F42" s="241"/>
      <c r="G42" s="241"/>
      <c r="H42" s="241"/>
      <c r="I42" s="241"/>
      <c r="J42" s="241"/>
      <c r="K42" s="241"/>
      <c r="L42" s="241"/>
      <c r="M42" s="241"/>
      <c r="N42" s="241"/>
      <c r="O42" s="241"/>
      <c r="P42" s="241"/>
    </row>
    <row r="43" spans="1:20" s="2" customFormat="1" x14ac:dyDescent="0.2">
      <c r="B43" s="241"/>
      <c r="C43" s="241"/>
      <c r="D43" s="241"/>
      <c r="E43" s="241"/>
      <c r="F43" s="241"/>
      <c r="G43" s="241"/>
      <c r="H43" s="241"/>
      <c r="I43" s="241"/>
      <c r="J43" s="241"/>
      <c r="K43" s="241"/>
      <c r="L43" s="241"/>
      <c r="M43" s="241"/>
      <c r="N43" s="241"/>
      <c r="O43" s="241"/>
      <c r="P43" s="241"/>
    </row>
    <row r="44" spans="1:20" s="2" customFormat="1" x14ac:dyDescent="0.2">
      <c r="C44" s="242" t="s">
        <v>137</v>
      </c>
      <c r="D44" s="242"/>
      <c r="E44" s="242"/>
      <c r="F44" s="242"/>
      <c r="G44" s="242"/>
      <c r="H44" s="242"/>
      <c r="I44" s="242"/>
      <c r="J44" s="242"/>
      <c r="K44" s="242"/>
      <c r="L44" s="242"/>
      <c r="M44" s="242"/>
      <c r="N44" s="242"/>
      <c r="O44" s="242"/>
      <c r="P44" s="242"/>
    </row>
    <row r="45" spans="1:20" s="2" customFormat="1" x14ac:dyDescent="0.2">
      <c r="C45" s="242"/>
      <c r="D45" s="242"/>
      <c r="E45" s="242"/>
      <c r="F45" s="242"/>
      <c r="G45" s="242"/>
      <c r="H45" s="242"/>
      <c r="I45" s="242"/>
      <c r="J45" s="242"/>
      <c r="K45" s="242"/>
      <c r="L45" s="242"/>
      <c r="M45" s="242"/>
      <c r="N45" s="242"/>
      <c r="O45" s="242"/>
      <c r="P45" s="242"/>
    </row>
    <row r="46" spans="1:20" s="2" customFormat="1" x14ac:dyDescent="0.2">
      <c r="C46" s="209" t="s">
        <v>193</v>
      </c>
    </row>
    <row r="47" spans="1:20" s="2" customFormat="1" x14ac:dyDescent="0.2">
      <c r="C47" s="209"/>
    </row>
    <row r="48" spans="1:20" x14ac:dyDescent="0.2">
      <c r="B48" s="3"/>
      <c r="C48" s="3"/>
      <c r="D48" s="158"/>
      <c r="E48" s="3"/>
      <c r="F48" s="3"/>
      <c r="G48" s="3"/>
      <c r="H48" s="3"/>
      <c r="I48" s="3"/>
      <c r="J48" s="3"/>
      <c r="K48" s="3"/>
      <c r="L48" s="3"/>
      <c r="M48" s="3"/>
      <c r="N48" s="3"/>
      <c r="O48" s="3"/>
      <c r="P48" s="3"/>
      <c r="Q48" s="3"/>
      <c r="R48" s="210"/>
      <c r="S48" s="3"/>
      <c r="T48" s="3"/>
    </row>
    <row r="49" spans="2:20" ht="15" customHeight="1" x14ac:dyDescent="0.2">
      <c r="B49" s="243" t="s">
        <v>138</v>
      </c>
      <c r="C49" s="243"/>
      <c r="D49" s="243"/>
      <c r="E49" s="243"/>
      <c r="F49" s="243"/>
      <c r="G49" s="243"/>
      <c r="H49" s="243"/>
      <c r="I49" s="243"/>
      <c r="J49" s="243"/>
      <c r="K49" s="243"/>
      <c r="L49" s="243"/>
      <c r="M49" s="243"/>
      <c r="N49" s="243"/>
      <c r="O49" s="243"/>
      <c r="P49" s="243"/>
      <c r="Q49" s="93"/>
      <c r="R49" s="93"/>
      <c r="S49" s="93"/>
      <c r="T49" s="93"/>
    </row>
    <row r="50" spans="2:20" x14ac:dyDescent="0.2">
      <c r="B50" s="243"/>
      <c r="C50" s="243"/>
      <c r="D50" s="243"/>
      <c r="E50" s="243"/>
      <c r="F50" s="243"/>
      <c r="G50" s="243"/>
      <c r="H50" s="243"/>
      <c r="I50" s="243"/>
      <c r="J50" s="243"/>
      <c r="K50" s="243"/>
      <c r="L50" s="243"/>
      <c r="M50" s="243"/>
      <c r="N50" s="243"/>
      <c r="O50" s="243"/>
      <c r="P50" s="243"/>
      <c r="Q50" s="93"/>
      <c r="R50" s="93"/>
      <c r="S50" s="93"/>
      <c r="T50" s="93"/>
    </row>
    <row r="51" spans="2:20" x14ac:dyDescent="0.2">
      <c r="B51" s="243"/>
      <c r="C51" s="243"/>
      <c r="D51" s="243"/>
      <c r="E51" s="243"/>
      <c r="F51" s="243"/>
      <c r="G51" s="243"/>
      <c r="H51" s="243"/>
      <c r="I51" s="243"/>
      <c r="J51" s="243"/>
      <c r="K51" s="243"/>
      <c r="L51" s="243"/>
      <c r="M51" s="243"/>
      <c r="N51" s="243"/>
      <c r="O51" s="243"/>
      <c r="P51" s="243"/>
      <c r="Q51" s="93"/>
      <c r="R51" s="93"/>
      <c r="S51" s="93"/>
      <c r="T51" s="93"/>
    </row>
    <row r="52" spans="2:20" x14ac:dyDescent="0.2">
      <c r="B52" s="243" t="s">
        <v>139</v>
      </c>
      <c r="C52" s="243"/>
      <c r="D52" s="243"/>
      <c r="E52" s="243"/>
      <c r="F52" s="243"/>
      <c r="G52" s="243"/>
      <c r="H52" s="243"/>
      <c r="I52" s="243"/>
      <c r="J52" s="243"/>
      <c r="K52" s="243"/>
      <c r="L52" s="243"/>
      <c r="M52" s="243"/>
      <c r="N52" s="243"/>
      <c r="O52" s="243"/>
      <c r="P52" s="243"/>
      <c r="Q52" s="3"/>
      <c r="R52" s="3"/>
      <c r="S52" s="3"/>
      <c r="T52" s="2"/>
    </row>
    <row r="53" spans="2:20" x14ac:dyDescent="0.2">
      <c r="B53" s="243"/>
      <c r="C53" s="243"/>
      <c r="D53" s="243"/>
      <c r="E53" s="243"/>
      <c r="F53" s="243"/>
      <c r="G53" s="243"/>
      <c r="H53" s="243"/>
      <c r="I53" s="243"/>
      <c r="J53" s="243"/>
      <c r="K53" s="243"/>
      <c r="L53" s="243"/>
      <c r="M53" s="243"/>
      <c r="N53" s="243"/>
      <c r="O53" s="243"/>
      <c r="P53" s="243"/>
      <c r="Q53" s="3"/>
      <c r="R53" s="3"/>
      <c r="S53" s="3"/>
      <c r="T53" s="2"/>
    </row>
    <row r="54" spans="2:20" x14ac:dyDescent="0.2">
      <c r="B54" s="3" t="s">
        <v>81</v>
      </c>
      <c r="C54" s="3"/>
      <c r="D54" s="3"/>
      <c r="E54" s="3"/>
      <c r="F54" s="3"/>
      <c r="G54" s="3"/>
      <c r="H54" s="3"/>
      <c r="I54" s="3"/>
      <c r="J54" s="3"/>
      <c r="K54" s="3"/>
      <c r="L54" s="3"/>
      <c r="M54" s="3"/>
      <c r="N54" s="3"/>
      <c r="O54" s="3"/>
      <c r="P54" s="3"/>
      <c r="Q54" s="3"/>
      <c r="R54" s="3"/>
      <c r="S54" s="2"/>
      <c r="T54" s="2"/>
    </row>
  </sheetData>
  <sheetProtection password="B63F" sheet="1" objects="1" scenarios="1" formatRows="0"/>
  <mergeCells count="12">
    <mergeCell ref="B42:P43"/>
    <mergeCell ref="C44:P45"/>
    <mergeCell ref="B49:P51"/>
    <mergeCell ref="B52:P53"/>
    <mergeCell ref="B2:P2"/>
    <mergeCell ref="B3:P3"/>
    <mergeCell ref="B4:P4"/>
    <mergeCell ref="B6:P11"/>
    <mergeCell ref="B15:P16"/>
    <mergeCell ref="C28:P29"/>
    <mergeCell ref="C30:P31"/>
    <mergeCell ref="C40:P41"/>
  </mergeCells>
  <pageMargins left="0.70866141732283472" right="0.70866141732283472" top="0.74803149606299213" bottom="0.74803149606299213" header="0.31496062992125984" footer="0.31496062992125984"/>
  <pageSetup scale="82" fitToHeight="0" orientation="landscape" r:id="rId1"/>
  <headerFooter>
    <oddFooter>&amp;L&amp;"-,Bold"Conseil des arts du Canada Confidentiel&amp;C&amp;D&amp;RPage &amp;P</oddFooter>
  </headerFooter>
  <rowBreaks count="1" manualBreakCount="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N165"/>
  <sheetViews>
    <sheetView showGridLines="0" zoomScale="90" zoomScaleNormal="90" workbookViewId="0">
      <pane ySplit="6" topLeftCell="A7" activePane="bottomLeft" state="frozen"/>
      <selection pane="bottomLeft" activeCell="A7" sqref="A7"/>
    </sheetView>
  </sheetViews>
  <sheetFormatPr defaultRowHeight="14.25" x14ac:dyDescent="0.2"/>
  <cols>
    <col min="1" max="1" width="3.28515625" style="65" customWidth="1"/>
    <col min="2" max="2" width="29.140625" style="65" customWidth="1"/>
    <col min="3" max="3" width="14.7109375" style="65" customWidth="1"/>
    <col min="4" max="4" width="14.85546875" style="65" customWidth="1"/>
    <col min="5" max="5" width="15.85546875" style="65" customWidth="1"/>
    <col min="6" max="6" width="13.28515625" style="65" customWidth="1"/>
    <col min="7" max="7" width="15.28515625" style="65" customWidth="1"/>
    <col min="8" max="8" width="14.140625" style="65" customWidth="1"/>
    <col min="9" max="9" width="55" style="162" customWidth="1"/>
    <col min="10" max="16384" width="9.140625" style="65"/>
  </cols>
  <sheetData>
    <row r="1" spans="1:14" x14ac:dyDescent="0.2">
      <c r="B1" s="159" t="s">
        <v>197</v>
      </c>
    </row>
    <row r="2" spans="1:14" ht="18" customHeight="1" x14ac:dyDescent="0.2">
      <c r="A2" s="64"/>
      <c r="B2" s="299" t="s">
        <v>130</v>
      </c>
      <c r="C2" s="299"/>
      <c r="D2" s="299"/>
      <c r="E2" s="299"/>
      <c r="F2" s="299"/>
      <c r="G2" s="299"/>
      <c r="H2" s="299"/>
      <c r="I2" s="299"/>
    </row>
    <row r="3" spans="1:14" ht="7.5" customHeight="1" x14ac:dyDescent="0.2">
      <c r="A3" s="64"/>
      <c r="B3" s="64"/>
      <c r="C3" s="66"/>
      <c r="D3" s="66"/>
      <c r="E3" s="66"/>
      <c r="F3" s="66"/>
      <c r="G3" s="66"/>
      <c r="H3" s="66"/>
      <c r="I3" s="160"/>
    </row>
    <row r="4" spans="1:14" s="67" customFormat="1" ht="15" x14ac:dyDescent="0.2">
      <c r="B4" s="300" t="s">
        <v>83</v>
      </c>
      <c r="C4" s="300"/>
      <c r="D4" s="300"/>
      <c r="E4" s="300"/>
      <c r="F4" s="300"/>
      <c r="G4" s="300"/>
      <c r="H4" s="300"/>
      <c r="I4" s="300"/>
      <c r="J4" s="69"/>
      <c r="N4" s="68"/>
    </row>
    <row r="5" spans="1:14" ht="7.5" customHeight="1" x14ac:dyDescent="0.2">
      <c r="A5" s="70"/>
      <c r="B5" s="9"/>
      <c r="C5" s="10"/>
      <c r="D5" s="10"/>
      <c r="E5" s="10"/>
      <c r="F5" s="10"/>
      <c r="G5" s="10"/>
      <c r="H5" s="10"/>
      <c r="I5" s="161"/>
    </row>
    <row r="6" spans="1:14" ht="63" customHeight="1" x14ac:dyDescent="0.2">
      <c r="A6" s="70"/>
      <c r="B6" s="287" t="s">
        <v>84</v>
      </c>
      <c r="C6" s="288"/>
      <c r="D6" s="289"/>
      <c r="E6" s="18" t="s">
        <v>85</v>
      </c>
      <c r="F6" s="33" t="s">
        <v>86</v>
      </c>
      <c r="G6" s="33" t="s">
        <v>74</v>
      </c>
      <c r="H6" s="34" t="s">
        <v>75</v>
      </c>
      <c r="I6" s="183" t="s">
        <v>73</v>
      </c>
      <c r="K6" s="64"/>
      <c r="L6" s="71"/>
    </row>
    <row r="7" spans="1:14" ht="15" customHeight="1" x14ac:dyDescent="0.2">
      <c r="A7" s="70"/>
      <c r="B7" s="290"/>
      <c r="C7" s="291"/>
      <c r="D7" s="292"/>
      <c r="E7" s="134" t="s">
        <v>16</v>
      </c>
      <c r="F7" s="135" t="s">
        <v>16</v>
      </c>
      <c r="G7" s="135" t="s">
        <v>16</v>
      </c>
      <c r="H7" s="134" t="s">
        <v>16</v>
      </c>
      <c r="I7" s="198"/>
    </row>
    <row r="8" spans="1:14" ht="7.5" customHeight="1" x14ac:dyDescent="0.2">
      <c r="A8" s="70"/>
      <c r="B8" s="9"/>
      <c r="C8" s="9"/>
      <c r="D8" s="9"/>
      <c r="E8" s="10"/>
      <c r="F8" s="10"/>
      <c r="G8" s="10"/>
      <c r="H8" s="10"/>
      <c r="I8" s="10"/>
    </row>
    <row r="9" spans="1:14" s="64" customFormat="1" ht="15" x14ac:dyDescent="0.25">
      <c r="B9" s="180" t="s">
        <v>29</v>
      </c>
      <c r="C9" s="181"/>
      <c r="D9" s="181"/>
      <c r="E9" s="181"/>
      <c r="F9" s="181"/>
      <c r="G9" s="181"/>
      <c r="H9" s="181"/>
      <c r="I9" s="182"/>
    </row>
    <row r="10" spans="1:14" s="9" customFormat="1" ht="48.75" customHeight="1" x14ac:dyDescent="0.2">
      <c r="B10" s="270" t="s">
        <v>124</v>
      </c>
      <c r="C10" s="271"/>
      <c r="D10" s="272"/>
      <c r="E10" s="195"/>
      <c r="F10" s="196"/>
      <c r="G10" s="196"/>
      <c r="H10" s="196"/>
      <c r="I10" s="197"/>
    </row>
    <row r="11" spans="1:14" s="64" customFormat="1" ht="77.25" customHeight="1" x14ac:dyDescent="0.2">
      <c r="B11" s="293" t="s">
        <v>87</v>
      </c>
      <c r="C11" s="294"/>
      <c r="D11" s="295"/>
      <c r="E11" s="128"/>
      <c r="F11" s="133"/>
      <c r="G11" s="133"/>
      <c r="H11" s="128"/>
      <c r="I11" s="199"/>
    </row>
    <row r="12" spans="1:14" s="64" customFormat="1" x14ac:dyDescent="0.2">
      <c r="B12" s="296" t="s">
        <v>30</v>
      </c>
      <c r="C12" s="297"/>
      <c r="D12" s="298"/>
      <c r="E12" s="128"/>
      <c r="F12" s="133"/>
      <c r="G12" s="133"/>
      <c r="H12" s="128"/>
      <c r="I12" s="199"/>
    </row>
    <row r="13" spans="1:14" s="64" customFormat="1" x14ac:dyDescent="0.2">
      <c r="B13" s="260"/>
      <c r="C13" s="261"/>
      <c r="D13" s="262"/>
      <c r="E13" s="128"/>
      <c r="F13" s="133"/>
      <c r="G13" s="133"/>
      <c r="H13" s="128"/>
      <c r="I13" s="199"/>
    </row>
    <row r="14" spans="1:14" s="64" customFormat="1" x14ac:dyDescent="0.2">
      <c r="B14" s="260"/>
      <c r="C14" s="261"/>
      <c r="D14" s="262"/>
      <c r="E14" s="128"/>
      <c r="F14" s="133"/>
      <c r="G14" s="133"/>
      <c r="H14" s="128"/>
      <c r="I14" s="199"/>
    </row>
    <row r="15" spans="1:14" s="64" customFormat="1" x14ac:dyDescent="0.2">
      <c r="B15" s="260"/>
      <c r="C15" s="261"/>
      <c r="D15" s="262"/>
      <c r="E15" s="128"/>
      <c r="F15" s="133"/>
      <c r="G15" s="133"/>
      <c r="H15" s="128"/>
      <c r="I15" s="199"/>
    </row>
    <row r="16" spans="1:14" s="64" customFormat="1" x14ac:dyDescent="0.2">
      <c r="B16" s="260"/>
      <c r="C16" s="261"/>
      <c r="D16" s="262"/>
      <c r="E16" s="128"/>
      <c r="F16" s="133"/>
      <c r="G16" s="133"/>
      <c r="H16" s="128"/>
      <c r="I16" s="199"/>
    </row>
    <row r="17" spans="1:11" s="64" customFormat="1" x14ac:dyDescent="0.2">
      <c r="B17" s="260"/>
      <c r="C17" s="261"/>
      <c r="D17" s="262"/>
      <c r="E17" s="128"/>
      <c r="F17" s="133"/>
      <c r="G17" s="133"/>
      <c r="H17" s="128"/>
      <c r="I17" s="199"/>
    </row>
    <row r="18" spans="1:11" s="64" customFormat="1" x14ac:dyDescent="0.2">
      <c r="B18" s="260"/>
      <c r="C18" s="261"/>
      <c r="D18" s="262"/>
      <c r="E18" s="128"/>
      <c r="F18" s="133"/>
      <c r="G18" s="133"/>
      <c r="H18" s="128"/>
      <c r="I18" s="199"/>
    </row>
    <row r="19" spans="1:11" s="64" customFormat="1" x14ac:dyDescent="0.2">
      <c r="B19" s="260"/>
      <c r="C19" s="261"/>
      <c r="D19" s="262"/>
      <c r="E19" s="128"/>
      <c r="F19" s="133"/>
      <c r="G19" s="133"/>
      <c r="H19" s="128"/>
      <c r="I19" s="199"/>
    </row>
    <row r="20" spans="1:11" s="64" customFormat="1" x14ac:dyDescent="0.2">
      <c r="B20" s="260"/>
      <c r="C20" s="261"/>
      <c r="D20" s="262"/>
      <c r="E20" s="128"/>
      <c r="F20" s="133"/>
      <c r="G20" s="133"/>
      <c r="H20" s="128"/>
      <c r="I20" s="199"/>
    </row>
    <row r="21" spans="1:11" s="64" customFormat="1" x14ac:dyDescent="0.2">
      <c r="B21" s="260"/>
      <c r="C21" s="261"/>
      <c r="D21" s="262"/>
      <c r="E21" s="128"/>
      <c r="F21" s="133"/>
      <c r="G21" s="133"/>
      <c r="H21" s="128"/>
      <c r="I21" s="199"/>
    </row>
    <row r="22" spans="1:11" s="64" customFormat="1" x14ac:dyDescent="0.2">
      <c r="B22" s="260"/>
      <c r="C22" s="261"/>
      <c r="D22" s="262"/>
      <c r="E22" s="128"/>
      <c r="F22" s="133"/>
      <c r="G22" s="133"/>
      <c r="H22" s="128"/>
      <c r="I22" s="199"/>
    </row>
    <row r="23" spans="1:11" s="64" customFormat="1" ht="15" x14ac:dyDescent="0.25">
      <c r="B23" s="307" t="s">
        <v>156</v>
      </c>
      <c r="C23" s="308"/>
      <c r="D23" s="309"/>
      <c r="E23" s="129">
        <f>SUM(E11:E22)</f>
        <v>0</v>
      </c>
      <c r="F23" s="131">
        <f t="shared" ref="F23:H23" si="0">SUM(F11:F22)</f>
        <v>0</v>
      </c>
      <c r="G23" s="131">
        <f t="shared" si="0"/>
        <v>0</v>
      </c>
      <c r="H23" s="129">
        <f t="shared" si="0"/>
        <v>0</v>
      </c>
      <c r="I23" s="199"/>
    </row>
    <row r="24" spans="1:11" s="64" customFormat="1" ht="7.5" customHeight="1" x14ac:dyDescent="0.25">
      <c r="B24" s="200"/>
      <c r="C24" s="200"/>
      <c r="D24" s="200"/>
      <c r="E24" s="12"/>
      <c r="F24" s="6"/>
      <c r="G24" s="6"/>
      <c r="H24" s="12"/>
      <c r="I24" s="201"/>
    </row>
    <row r="25" spans="1:11" ht="16.5" customHeight="1" x14ac:dyDescent="0.2">
      <c r="A25" s="64"/>
      <c r="B25" s="254" t="s">
        <v>157</v>
      </c>
      <c r="C25" s="255"/>
      <c r="D25" s="255"/>
      <c r="E25" s="255"/>
      <c r="F25" s="255"/>
      <c r="G25" s="255"/>
      <c r="H25" s="255"/>
      <c r="I25" s="256"/>
    </row>
    <row r="26" spans="1:11" s="73" customFormat="1" ht="16.5" customHeight="1" x14ac:dyDescent="0.2">
      <c r="A26" s="9"/>
      <c r="B26" s="276" t="s">
        <v>158</v>
      </c>
      <c r="C26" s="277"/>
      <c r="D26" s="278"/>
      <c r="E26" s="128"/>
      <c r="F26" s="133"/>
      <c r="G26" s="133"/>
      <c r="H26" s="128"/>
      <c r="I26" s="199"/>
    </row>
    <row r="27" spans="1:11" s="74" customFormat="1" ht="28.5" customHeight="1" x14ac:dyDescent="0.2">
      <c r="A27" s="64"/>
      <c r="B27" s="273" t="s">
        <v>66</v>
      </c>
      <c r="C27" s="274"/>
      <c r="D27" s="275"/>
      <c r="E27" s="128"/>
      <c r="F27" s="133"/>
      <c r="G27" s="133"/>
      <c r="H27" s="128"/>
      <c r="I27" s="199"/>
    </row>
    <row r="28" spans="1:11" s="74" customFormat="1" x14ac:dyDescent="0.2">
      <c r="A28" s="64"/>
      <c r="B28" s="273" t="s">
        <v>67</v>
      </c>
      <c r="C28" s="274"/>
      <c r="D28" s="275"/>
      <c r="E28" s="128"/>
      <c r="F28" s="133"/>
      <c r="G28" s="133"/>
      <c r="H28" s="128"/>
      <c r="I28" s="199"/>
    </row>
    <row r="29" spans="1:11" s="74" customFormat="1" ht="29.25" customHeight="1" x14ac:dyDescent="0.2">
      <c r="A29" s="64"/>
      <c r="B29" s="276" t="s">
        <v>88</v>
      </c>
      <c r="C29" s="277"/>
      <c r="D29" s="278"/>
      <c r="E29" s="128"/>
      <c r="F29" s="133"/>
      <c r="G29" s="133"/>
      <c r="H29" s="128"/>
      <c r="I29" s="199"/>
    </row>
    <row r="30" spans="1:11" s="74" customFormat="1" ht="15" x14ac:dyDescent="0.25">
      <c r="A30" s="64"/>
      <c r="B30" s="257" t="s">
        <v>89</v>
      </c>
      <c r="C30" s="258"/>
      <c r="D30" s="259"/>
      <c r="E30" s="195"/>
      <c r="F30" s="196"/>
      <c r="G30" s="196"/>
      <c r="H30" s="196"/>
      <c r="I30" s="197"/>
    </row>
    <row r="31" spans="1:11" s="74" customFormat="1" x14ac:dyDescent="0.2">
      <c r="A31" s="64"/>
      <c r="B31" s="260"/>
      <c r="C31" s="261"/>
      <c r="D31" s="262"/>
      <c r="E31" s="128"/>
      <c r="F31" s="133"/>
      <c r="G31" s="133"/>
      <c r="H31" s="128"/>
      <c r="I31" s="199"/>
      <c r="K31" s="1"/>
    </row>
    <row r="32" spans="1:11" s="74" customFormat="1" ht="30" customHeight="1" x14ac:dyDescent="0.25">
      <c r="A32" s="64"/>
      <c r="B32" s="279" t="s">
        <v>159</v>
      </c>
      <c r="C32" s="280"/>
      <c r="D32" s="281"/>
      <c r="E32" s="129">
        <f>+SUM(E26:E29,E31)</f>
        <v>0</v>
      </c>
      <c r="F32" s="131">
        <f t="shared" ref="F32:H32" si="1">+SUM(F26:F29,F31)</f>
        <v>0</v>
      </c>
      <c r="G32" s="131">
        <f t="shared" si="1"/>
        <v>0</v>
      </c>
      <c r="H32" s="129">
        <f t="shared" si="1"/>
        <v>0</v>
      </c>
      <c r="I32" s="199"/>
    </row>
    <row r="33" spans="2:9" ht="6.75" customHeight="1" x14ac:dyDescent="0.2">
      <c r="B33" s="74"/>
      <c r="C33" s="74"/>
      <c r="D33" s="74"/>
      <c r="E33" s="90"/>
      <c r="F33" s="90"/>
      <c r="G33" s="90"/>
      <c r="H33" s="90"/>
      <c r="I33" s="202"/>
    </row>
    <row r="34" spans="2:9" ht="15" x14ac:dyDescent="0.2">
      <c r="B34" s="254" t="s">
        <v>45</v>
      </c>
      <c r="C34" s="255"/>
      <c r="D34" s="255"/>
      <c r="E34" s="181"/>
      <c r="F34" s="181"/>
      <c r="G34" s="181"/>
      <c r="H34" s="181"/>
      <c r="I34" s="182"/>
    </row>
    <row r="35" spans="2:9" ht="32.25" customHeight="1" x14ac:dyDescent="0.2">
      <c r="B35" s="270" t="s">
        <v>32</v>
      </c>
      <c r="C35" s="271"/>
      <c r="D35" s="272"/>
      <c r="E35" s="195"/>
      <c r="F35" s="196"/>
      <c r="G35" s="196"/>
      <c r="H35" s="196"/>
      <c r="I35" s="197"/>
    </row>
    <row r="36" spans="2:9" ht="15" x14ac:dyDescent="0.25">
      <c r="B36" s="257" t="s">
        <v>90</v>
      </c>
      <c r="C36" s="258"/>
      <c r="D36" s="259"/>
      <c r="E36" s="195"/>
      <c r="F36" s="196"/>
      <c r="G36" s="196"/>
      <c r="H36" s="196"/>
      <c r="I36" s="197"/>
    </row>
    <row r="37" spans="2:9" x14ac:dyDescent="0.2">
      <c r="B37" s="260"/>
      <c r="C37" s="261"/>
      <c r="D37" s="262"/>
      <c r="E37" s="128"/>
      <c r="F37" s="133"/>
      <c r="G37" s="133"/>
      <c r="H37" s="128"/>
      <c r="I37" s="199"/>
    </row>
    <row r="38" spans="2:9" x14ac:dyDescent="0.2">
      <c r="B38" s="260"/>
      <c r="C38" s="261"/>
      <c r="D38" s="262"/>
      <c r="E38" s="128"/>
      <c r="F38" s="133"/>
      <c r="G38" s="133"/>
      <c r="H38" s="128"/>
      <c r="I38" s="199"/>
    </row>
    <row r="39" spans="2:9" x14ac:dyDescent="0.2">
      <c r="B39" s="260"/>
      <c r="C39" s="261"/>
      <c r="D39" s="262"/>
      <c r="E39" s="128"/>
      <c r="F39" s="133"/>
      <c r="G39" s="133"/>
      <c r="H39" s="128"/>
      <c r="I39" s="199"/>
    </row>
    <row r="40" spans="2:9" ht="15" x14ac:dyDescent="0.25">
      <c r="B40" s="257" t="s">
        <v>91</v>
      </c>
      <c r="C40" s="258"/>
      <c r="D40" s="259"/>
      <c r="E40" s="195"/>
      <c r="F40" s="196"/>
      <c r="G40" s="196"/>
      <c r="H40" s="196"/>
      <c r="I40" s="197"/>
    </row>
    <row r="41" spans="2:9" x14ac:dyDescent="0.2">
      <c r="B41" s="260"/>
      <c r="C41" s="261"/>
      <c r="D41" s="262"/>
      <c r="E41" s="128"/>
      <c r="F41" s="133"/>
      <c r="G41" s="133"/>
      <c r="H41" s="128"/>
      <c r="I41" s="199"/>
    </row>
    <row r="42" spans="2:9" x14ac:dyDescent="0.2">
      <c r="B42" s="260"/>
      <c r="C42" s="261"/>
      <c r="D42" s="262"/>
      <c r="E42" s="128"/>
      <c r="F42" s="133"/>
      <c r="G42" s="133"/>
      <c r="H42" s="128"/>
      <c r="I42" s="199"/>
    </row>
    <row r="43" spans="2:9" x14ac:dyDescent="0.2">
      <c r="B43" s="260"/>
      <c r="C43" s="261"/>
      <c r="D43" s="262"/>
      <c r="E43" s="128"/>
      <c r="F43" s="133"/>
      <c r="G43" s="133"/>
      <c r="H43" s="128"/>
      <c r="I43" s="199"/>
    </row>
    <row r="44" spans="2:9" ht="15" x14ac:dyDescent="0.25">
      <c r="B44" s="257" t="s">
        <v>92</v>
      </c>
      <c r="C44" s="258"/>
      <c r="D44" s="259"/>
      <c r="E44" s="195"/>
      <c r="F44" s="196"/>
      <c r="G44" s="196"/>
      <c r="H44" s="196"/>
      <c r="I44" s="197"/>
    </row>
    <row r="45" spans="2:9" x14ac:dyDescent="0.2">
      <c r="B45" s="260"/>
      <c r="C45" s="261"/>
      <c r="D45" s="262"/>
      <c r="E45" s="128"/>
      <c r="F45" s="133"/>
      <c r="G45" s="133"/>
      <c r="H45" s="128"/>
      <c r="I45" s="199"/>
    </row>
    <row r="46" spans="2:9" x14ac:dyDescent="0.2">
      <c r="B46" s="260"/>
      <c r="C46" s="261"/>
      <c r="D46" s="262"/>
      <c r="E46" s="128"/>
      <c r="F46" s="133"/>
      <c r="G46" s="133"/>
      <c r="H46" s="128"/>
      <c r="I46" s="199"/>
    </row>
    <row r="47" spans="2:9" x14ac:dyDescent="0.2">
      <c r="B47" s="260"/>
      <c r="C47" s="261"/>
      <c r="D47" s="262"/>
      <c r="E47" s="128"/>
      <c r="F47" s="133"/>
      <c r="G47" s="133"/>
      <c r="H47" s="128"/>
      <c r="I47" s="199"/>
    </row>
    <row r="48" spans="2:9" ht="15" x14ac:dyDescent="0.25">
      <c r="B48" s="257" t="s">
        <v>93</v>
      </c>
      <c r="C48" s="258"/>
      <c r="D48" s="259"/>
      <c r="E48" s="195"/>
      <c r="F48" s="196"/>
      <c r="G48" s="196"/>
      <c r="H48" s="196"/>
      <c r="I48" s="197"/>
    </row>
    <row r="49" spans="2:9" x14ac:dyDescent="0.2">
      <c r="B49" s="260"/>
      <c r="C49" s="261"/>
      <c r="D49" s="262"/>
      <c r="E49" s="128"/>
      <c r="F49" s="133"/>
      <c r="G49" s="133"/>
      <c r="H49" s="128"/>
      <c r="I49" s="199"/>
    </row>
    <row r="50" spans="2:9" x14ac:dyDescent="0.2">
      <c r="B50" s="260"/>
      <c r="C50" s="261"/>
      <c r="D50" s="262"/>
      <c r="E50" s="128"/>
      <c r="F50" s="133"/>
      <c r="G50" s="133"/>
      <c r="H50" s="128"/>
      <c r="I50" s="199"/>
    </row>
    <row r="51" spans="2:9" x14ac:dyDescent="0.2">
      <c r="B51" s="260"/>
      <c r="C51" s="261"/>
      <c r="D51" s="262"/>
      <c r="E51" s="128"/>
      <c r="F51" s="133"/>
      <c r="G51" s="133"/>
      <c r="H51" s="128"/>
      <c r="I51" s="199"/>
    </row>
    <row r="52" spans="2:9" ht="15" x14ac:dyDescent="0.25">
      <c r="B52" s="257" t="s">
        <v>0</v>
      </c>
      <c r="C52" s="258"/>
      <c r="D52" s="259"/>
      <c r="E52" s="195"/>
      <c r="F52" s="196"/>
      <c r="G52" s="196"/>
      <c r="H52" s="196"/>
      <c r="I52" s="197"/>
    </row>
    <row r="53" spans="2:9" x14ac:dyDescent="0.2">
      <c r="B53" s="260"/>
      <c r="C53" s="261"/>
      <c r="D53" s="262"/>
      <c r="E53" s="128"/>
      <c r="F53" s="133"/>
      <c r="G53" s="133"/>
      <c r="H53" s="128"/>
      <c r="I53" s="199"/>
    </row>
    <row r="54" spans="2:9" x14ac:dyDescent="0.2">
      <c r="B54" s="260"/>
      <c r="C54" s="261"/>
      <c r="D54" s="262"/>
      <c r="E54" s="128"/>
      <c r="F54" s="133"/>
      <c r="G54" s="133"/>
      <c r="H54" s="128"/>
      <c r="I54" s="199"/>
    </row>
    <row r="55" spans="2:9" x14ac:dyDescent="0.2">
      <c r="B55" s="260"/>
      <c r="C55" s="261"/>
      <c r="D55" s="262"/>
      <c r="E55" s="128"/>
      <c r="F55" s="133"/>
      <c r="G55" s="133"/>
      <c r="H55" s="128"/>
      <c r="I55" s="199"/>
    </row>
    <row r="56" spans="2:9" ht="15" x14ac:dyDescent="0.25">
      <c r="B56" s="257" t="s">
        <v>8</v>
      </c>
      <c r="C56" s="258"/>
      <c r="D56" s="259"/>
      <c r="E56" s="195"/>
      <c r="F56" s="196"/>
      <c r="G56" s="196"/>
      <c r="H56" s="196"/>
      <c r="I56" s="197"/>
    </row>
    <row r="57" spans="2:9" x14ac:dyDescent="0.2">
      <c r="B57" s="260"/>
      <c r="C57" s="261"/>
      <c r="D57" s="262"/>
      <c r="E57" s="128"/>
      <c r="F57" s="133"/>
      <c r="G57" s="133"/>
      <c r="H57" s="128"/>
      <c r="I57" s="199"/>
    </row>
    <row r="58" spans="2:9" x14ac:dyDescent="0.2">
      <c r="B58" s="260"/>
      <c r="C58" s="261"/>
      <c r="D58" s="262"/>
      <c r="E58" s="128"/>
      <c r="F58" s="133"/>
      <c r="G58" s="133"/>
      <c r="H58" s="128"/>
      <c r="I58" s="199"/>
    </row>
    <row r="59" spans="2:9" x14ac:dyDescent="0.2">
      <c r="B59" s="260"/>
      <c r="C59" s="261"/>
      <c r="D59" s="262"/>
      <c r="E59" s="128"/>
      <c r="F59" s="133"/>
      <c r="G59" s="133"/>
      <c r="H59" s="128"/>
      <c r="I59" s="199"/>
    </row>
    <row r="60" spans="2:9" ht="15" x14ac:dyDescent="0.25">
      <c r="B60" s="257" t="s">
        <v>68</v>
      </c>
      <c r="C60" s="258"/>
      <c r="D60" s="259"/>
      <c r="E60" s="195"/>
      <c r="F60" s="196"/>
      <c r="G60" s="196"/>
      <c r="H60" s="196"/>
      <c r="I60" s="197"/>
    </row>
    <row r="61" spans="2:9" ht="45" customHeight="1" x14ac:dyDescent="0.2">
      <c r="B61" s="266" t="s">
        <v>192</v>
      </c>
      <c r="C61" s="267"/>
      <c r="D61" s="268"/>
      <c r="E61" s="211"/>
      <c r="F61" s="133"/>
      <c r="G61" s="133"/>
      <c r="H61" s="128"/>
      <c r="I61" s="199"/>
    </row>
    <row r="62" spans="2:9" x14ac:dyDescent="0.2">
      <c r="B62" s="260"/>
      <c r="C62" s="261"/>
      <c r="D62" s="262"/>
      <c r="E62" s="128"/>
      <c r="F62" s="133"/>
      <c r="G62" s="133"/>
      <c r="H62" s="128"/>
      <c r="I62" s="199"/>
    </row>
    <row r="63" spans="2:9" x14ac:dyDescent="0.2">
      <c r="B63" s="260"/>
      <c r="C63" s="261"/>
      <c r="D63" s="262"/>
      <c r="E63" s="128"/>
      <c r="F63" s="133"/>
      <c r="G63" s="133"/>
      <c r="H63" s="128"/>
      <c r="I63" s="199"/>
    </row>
    <row r="64" spans="2:9" x14ac:dyDescent="0.2">
      <c r="B64" s="260"/>
      <c r="C64" s="261"/>
      <c r="D64" s="262"/>
      <c r="E64" s="128"/>
      <c r="F64" s="133"/>
      <c r="G64" s="133"/>
      <c r="H64" s="128"/>
      <c r="I64" s="199"/>
    </row>
    <row r="65" spans="2:9" x14ac:dyDescent="0.2">
      <c r="B65" s="260"/>
      <c r="C65" s="261"/>
      <c r="D65" s="262"/>
      <c r="E65" s="128"/>
      <c r="F65" s="133"/>
      <c r="G65" s="133"/>
      <c r="H65" s="128"/>
      <c r="I65" s="199"/>
    </row>
    <row r="66" spans="2:9" x14ac:dyDescent="0.2">
      <c r="B66" s="260"/>
      <c r="C66" s="261"/>
      <c r="D66" s="262"/>
      <c r="E66" s="128"/>
      <c r="F66" s="133"/>
      <c r="G66" s="133"/>
      <c r="H66" s="128"/>
      <c r="I66" s="199"/>
    </row>
    <row r="67" spans="2:9" ht="15" customHeight="1" x14ac:dyDescent="0.25">
      <c r="B67" s="269" t="s">
        <v>160</v>
      </c>
      <c r="C67" s="269"/>
      <c r="D67" s="269"/>
      <c r="E67" s="129">
        <f>+SUM(E37:E39,E41:E43,E45:E47,E49:E51,E53:E55,E57:E59,E61:E66)</f>
        <v>0</v>
      </c>
      <c r="F67" s="131">
        <f t="shared" ref="F67:H67" si="2">+SUM(F37:F39,F41:F43,F45:F47,F49:F51,F53:F55,F57:F59,F61:F66)</f>
        <v>0</v>
      </c>
      <c r="G67" s="131">
        <f t="shared" si="2"/>
        <v>0</v>
      </c>
      <c r="H67" s="129">
        <f t="shared" si="2"/>
        <v>0</v>
      </c>
      <c r="I67" s="199"/>
    </row>
    <row r="68" spans="2:9" ht="6.75" customHeight="1" x14ac:dyDescent="0.25">
      <c r="B68" s="78"/>
      <c r="C68" s="78"/>
      <c r="D68" s="78"/>
      <c r="E68" s="79"/>
      <c r="F68" s="90"/>
      <c r="G68" s="90"/>
      <c r="H68" s="90"/>
      <c r="I68" s="202"/>
    </row>
    <row r="69" spans="2:9" ht="15" x14ac:dyDescent="0.2">
      <c r="B69" s="254" t="s">
        <v>94</v>
      </c>
      <c r="C69" s="255"/>
      <c r="D69" s="255"/>
      <c r="E69" s="181"/>
      <c r="F69" s="181"/>
      <c r="G69" s="181"/>
      <c r="H69" s="181"/>
      <c r="I69" s="182"/>
    </row>
    <row r="70" spans="2:9" ht="15" x14ac:dyDescent="0.25">
      <c r="B70" s="257" t="s">
        <v>95</v>
      </c>
      <c r="C70" s="258"/>
      <c r="D70" s="259"/>
      <c r="E70" s="195"/>
      <c r="F70" s="196"/>
      <c r="G70" s="196"/>
      <c r="H70" s="196"/>
      <c r="I70" s="197"/>
    </row>
    <row r="71" spans="2:9" x14ac:dyDescent="0.2">
      <c r="B71" s="260"/>
      <c r="C71" s="261"/>
      <c r="D71" s="262"/>
      <c r="E71" s="128"/>
      <c r="F71" s="133"/>
      <c r="G71" s="133"/>
      <c r="H71" s="128"/>
      <c r="I71" s="199"/>
    </row>
    <row r="72" spans="2:9" x14ac:dyDescent="0.2">
      <c r="B72" s="260"/>
      <c r="C72" s="261"/>
      <c r="D72" s="262"/>
      <c r="E72" s="128"/>
      <c r="F72" s="133"/>
      <c r="G72" s="133"/>
      <c r="H72" s="128"/>
      <c r="I72" s="199"/>
    </row>
    <row r="73" spans="2:9" ht="15" x14ac:dyDescent="0.25">
      <c r="B73" s="257" t="s">
        <v>96</v>
      </c>
      <c r="C73" s="258"/>
      <c r="D73" s="259"/>
      <c r="E73" s="195"/>
      <c r="F73" s="196"/>
      <c r="G73" s="196"/>
      <c r="H73" s="196"/>
      <c r="I73" s="197"/>
    </row>
    <row r="74" spans="2:9" x14ac:dyDescent="0.2">
      <c r="B74" s="260"/>
      <c r="C74" s="261"/>
      <c r="D74" s="262"/>
      <c r="E74" s="128"/>
      <c r="F74" s="133"/>
      <c r="G74" s="133"/>
      <c r="H74" s="128"/>
      <c r="I74" s="199"/>
    </row>
    <row r="75" spans="2:9" x14ac:dyDescent="0.2">
      <c r="B75" s="260"/>
      <c r="C75" s="261"/>
      <c r="D75" s="262"/>
      <c r="E75" s="128"/>
      <c r="F75" s="133"/>
      <c r="G75" s="133"/>
      <c r="H75" s="128"/>
      <c r="I75" s="199"/>
    </row>
    <row r="76" spans="2:9" x14ac:dyDescent="0.2">
      <c r="B76" s="260"/>
      <c r="C76" s="261"/>
      <c r="D76" s="262"/>
      <c r="E76" s="128"/>
      <c r="F76" s="133"/>
      <c r="G76" s="133"/>
      <c r="H76" s="128"/>
      <c r="I76" s="199"/>
    </row>
    <row r="77" spans="2:9" ht="15" x14ac:dyDescent="0.25">
      <c r="B77" s="263" t="s">
        <v>161</v>
      </c>
      <c r="C77" s="264"/>
      <c r="D77" s="265"/>
      <c r="E77" s="129">
        <f>+SUM(E74:E76,E71:E72)</f>
        <v>0</v>
      </c>
      <c r="F77" s="131">
        <f t="shared" ref="F77:H77" si="3">+SUM(F74:F76,F71:F72)</f>
        <v>0</v>
      </c>
      <c r="G77" s="131">
        <f t="shared" si="3"/>
        <v>0</v>
      </c>
      <c r="H77" s="129">
        <f t="shared" si="3"/>
        <v>0</v>
      </c>
      <c r="I77" s="199"/>
    </row>
    <row r="78" spans="2:9" ht="6.75" customHeight="1" x14ac:dyDescent="0.2">
      <c r="B78" s="80"/>
      <c r="C78" s="80"/>
      <c r="D78" s="80"/>
      <c r="E78" s="81"/>
      <c r="F78" s="90"/>
      <c r="G78" s="90"/>
      <c r="H78" s="82"/>
      <c r="I78" s="203"/>
    </row>
    <row r="79" spans="2:9" ht="15" x14ac:dyDescent="0.2">
      <c r="B79" s="254" t="s">
        <v>97</v>
      </c>
      <c r="C79" s="255"/>
      <c r="D79" s="255"/>
      <c r="E79" s="181"/>
      <c r="F79" s="181"/>
      <c r="G79" s="181"/>
      <c r="H79" s="181"/>
      <c r="I79" s="182"/>
    </row>
    <row r="80" spans="2:9" ht="15" x14ac:dyDescent="0.25">
      <c r="B80" s="257" t="s">
        <v>98</v>
      </c>
      <c r="C80" s="258"/>
      <c r="D80" s="259"/>
      <c r="E80" s="195"/>
      <c r="F80" s="196"/>
      <c r="G80" s="196"/>
      <c r="H80" s="196"/>
      <c r="I80" s="197"/>
    </row>
    <row r="81" spans="2:10" x14ac:dyDescent="0.2">
      <c r="B81" s="260"/>
      <c r="C81" s="261"/>
      <c r="D81" s="262"/>
      <c r="E81" s="128"/>
      <c r="F81" s="133"/>
      <c r="G81" s="133"/>
      <c r="H81" s="128"/>
      <c r="I81" s="199"/>
    </row>
    <row r="82" spans="2:10" x14ac:dyDescent="0.2">
      <c r="B82" s="260"/>
      <c r="C82" s="261"/>
      <c r="D82" s="262"/>
      <c r="E82" s="128"/>
      <c r="F82" s="133"/>
      <c r="G82" s="133"/>
      <c r="H82" s="128"/>
      <c r="I82" s="199"/>
    </row>
    <row r="83" spans="2:10" ht="15" x14ac:dyDescent="0.25">
      <c r="B83" s="257" t="s">
        <v>99</v>
      </c>
      <c r="C83" s="258"/>
      <c r="D83" s="259"/>
      <c r="E83" s="195"/>
      <c r="F83" s="196"/>
      <c r="G83" s="196"/>
      <c r="H83" s="196"/>
      <c r="I83" s="197"/>
    </row>
    <row r="84" spans="2:10" x14ac:dyDescent="0.2">
      <c r="B84" s="260"/>
      <c r="C84" s="261"/>
      <c r="D84" s="262"/>
      <c r="E84" s="128"/>
      <c r="F84" s="133"/>
      <c r="G84" s="133"/>
      <c r="H84" s="128"/>
      <c r="I84" s="199"/>
    </row>
    <row r="85" spans="2:10" x14ac:dyDescent="0.2">
      <c r="B85" s="260"/>
      <c r="C85" s="261"/>
      <c r="D85" s="262"/>
      <c r="E85" s="128"/>
      <c r="F85" s="133"/>
      <c r="G85" s="133"/>
      <c r="H85" s="128"/>
      <c r="I85" s="199"/>
    </row>
    <row r="86" spans="2:10" x14ac:dyDescent="0.2">
      <c r="B86" s="260"/>
      <c r="C86" s="261"/>
      <c r="D86" s="262"/>
      <c r="E86" s="128"/>
      <c r="F86" s="133"/>
      <c r="G86" s="133"/>
      <c r="H86" s="128"/>
      <c r="I86" s="199"/>
    </row>
    <row r="87" spans="2:10" ht="15" x14ac:dyDescent="0.25">
      <c r="B87" s="263" t="s">
        <v>162</v>
      </c>
      <c r="C87" s="264"/>
      <c r="D87" s="265"/>
      <c r="E87" s="129">
        <f t="shared" ref="E87" si="4">+SUM(E81:E82,E84:E86)</f>
        <v>0</v>
      </c>
      <c r="F87" s="131">
        <f>+SUM(F81:F82,F84:F86)</f>
        <v>0</v>
      </c>
      <c r="G87" s="131">
        <f t="shared" ref="G87:H87" si="5">+SUM(G81:G82,G84:G86)</f>
        <v>0</v>
      </c>
      <c r="H87" s="129">
        <f t="shared" si="5"/>
        <v>0</v>
      </c>
      <c r="I87" s="199"/>
    </row>
    <row r="88" spans="2:10" ht="6.75" customHeight="1" x14ac:dyDescent="0.2">
      <c r="B88" s="74"/>
      <c r="C88" s="74"/>
      <c r="D88" s="74"/>
      <c r="E88" s="81"/>
      <c r="F88" s="90"/>
      <c r="G88" s="90"/>
      <c r="H88" s="82"/>
      <c r="I88" s="203"/>
      <c r="J88" s="74"/>
    </row>
    <row r="89" spans="2:10" ht="15" x14ac:dyDescent="0.25">
      <c r="B89" s="252" t="s">
        <v>34</v>
      </c>
      <c r="C89" s="252"/>
      <c r="D89" s="253"/>
      <c r="E89" s="129">
        <f>+E23+E32+E67+E77+E87</f>
        <v>0</v>
      </c>
      <c r="F89" s="131">
        <f>+F23+F32+F67+F77+F87</f>
        <v>0</v>
      </c>
      <c r="G89" s="131">
        <f>+G23+G32+G67+G77+G87</f>
        <v>0</v>
      </c>
      <c r="H89" s="129">
        <f>+H23+H32+H67+H77+H87</f>
        <v>0</v>
      </c>
      <c r="I89" s="199"/>
    </row>
    <row r="92" spans="2:10" ht="15" x14ac:dyDescent="0.2">
      <c r="B92" s="310" t="s">
        <v>69</v>
      </c>
      <c r="C92" s="311"/>
      <c r="D92" s="311"/>
      <c r="E92" s="311"/>
      <c r="F92" s="311"/>
      <c r="G92" s="311"/>
      <c r="H92" s="311"/>
      <c r="I92" s="312"/>
    </row>
    <row r="93" spans="2:10" s="73" customFormat="1" ht="30" x14ac:dyDescent="0.2">
      <c r="B93" s="155"/>
      <c r="C93" s="301" t="s">
        <v>85</v>
      </c>
      <c r="D93" s="302"/>
      <c r="E93" s="303"/>
      <c r="F93" s="156" t="s">
        <v>100</v>
      </c>
      <c r="G93" s="156" t="s">
        <v>101</v>
      </c>
      <c r="H93" s="34" t="s">
        <v>75</v>
      </c>
      <c r="I93" s="304" t="s">
        <v>73</v>
      </c>
    </row>
    <row r="94" spans="2:10" ht="15" x14ac:dyDescent="0.25">
      <c r="B94" s="84"/>
      <c r="C94" s="157" t="s">
        <v>70</v>
      </c>
      <c r="D94" s="157" t="s">
        <v>71</v>
      </c>
      <c r="E94" s="156" t="s">
        <v>72</v>
      </c>
      <c r="F94" s="156" t="s">
        <v>72</v>
      </c>
      <c r="G94" s="156" t="s">
        <v>72</v>
      </c>
      <c r="H94" s="169" t="s">
        <v>72</v>
      </c>
      <c r="I94" s="305"/>
    </row>
    <row r="95" spans="2:10" ht="6.75" customHeight="1" x14ac:dyDescent="0.2"/>
    <row r="96" spans="2:10" ht="15" x14ac:dyDescent="0.2">
      <c r="B96" s="283" t="s">
        <v>4</v>
      </c>
      <c r="C96" s="283"/>
      <c r="D96" s="283"/>
      <c r="E96" s="283"/>
      <c r="F96" s="283"/>
      <c r="G96" s="283"/>
      <c r="H96" s="283"/>
      <c r="I96" s="283"/>
    </row>
    <row r="97" spans="2:9" ht="15" x14ac:dyDescent="0.25">
      <c r="B97" s="36" t="s">
        <v>102</v>
      </c>
      <c r="C97" s="282"/>
      <c r="D97" s="282"/>
      <c r="E97" s="282"/>
      <c r="F97" s="282"/>
      <c r="G97" s="282"/>
      <c r="H97" s="282"/>
      <c r="I97" s="282"/>
    </row>
    <row r="98" spans="2:9" x14ac:dyDescent="0.2">
      <c r="B98" s="77"/>
      <c r="C98" s="128"/>
      <c r="D98" s="128"/>
      <c r="E98" s="132">
        <f>+C98+D98</f>
        <v>0</v>
      </c>
      <c r="F98" s="133"/>
      <c r="G98" s="133"/>
      <c r="H98" s="128"/>
      <c r="I98" s="164"/>
    </row>
    <row r="99" spans="2:9" x14ac:dyDescent="0.2">
      <c r="B99" s="77"/>
      <c r="C99" s="128"/>
      <c r="D99" s="128"/>
      <c r="E99" s="132">
        <f>+C99+D99</f>
        <v>0</v>
      </c>
      <c r="F99" s="133"/>
      <c r="G99" s="133"/>
      <c r="H99" s="128"/>
      <c r="I99" s="164"/>
    </row>
    <row r="100" spans="2:9" ht="15" x14ac:dyDescent="0.25">
      <c r="B100" s="36" t="s">
        <v>35</v>
      </c>
      <c r="C100" s="282"/>
      <c r="D100" s="282"/>
      <c r="E100" s="282"/>
      <c r="F100" s="282"/>
      <c r="G100" s="282"/>
      <c r="H100" s="282"/>
      <c r="I100" s="282"/>
    </row>
    <row r="101" spans="2:9" x14ac:dyDescent="0.2">
      <c r="B101" s="77"/>
      <c r="C101" s="128"/>
      <c r="D101" s="128"/>
      <c r="E101" s="132">
        <f>+C101+D101</f>
        <v>0</v>
      </c>
      <c r="F101" s="133"/>
      <c r="G101" s="133"/>
      <c r="H101" s="128"/>
      <c r="I101" s="164"/>
    </row>
    <row r="102" spans="2:9" x14ac:dyDescent="0.2">
      <c r="B102" s="77"/>
      <c r="C102" s="128"/>
      <c r="D102" s="128"/>
      <c r="E102" s="132">
        <f>+C102+D102</f>
        <v>0</v>
      </c>
      <c r="F102" s="133"/>
      <c r="G102" s="133"/>
      <c r="H102" s="128"/>
      <c r="I102" s="164"/>
    </row>
    <row r="103" spans="2:9" x14ac:dyDescent="0.2">
      <c r="B103" s="77"/>
      <c r="C103" s="128"/>
      <c r="D103" s="128"/>
      <c r="E103" s="132">
        <f>+C103+D103</f>
        <v>0</v>
      </c>
      <c r="F103" s="133"/>
      <c r="G103" s="133"/>
      <c r="H103" s="128"/>
      <c r="I103" s="164"/>
    </row>
    <row r="104" spans="2:9" ht="30" x14ac:dyDescent="0.25">
      <c r="B104" s="219" t="s">
        <v>163</v>
      </c>
      <c r="C104" s="129">
        <f t="shared" ref="C104:H104" si="6">+SUM(C103:C103,C98:C99,C101:C102)</f>
        <v>0</v>
      </c>
      <c r="D104" s="129">
        <f t="shared" si="6"/>
        <v>0</v>
      </c>
      <c r="E104" s="131">
        <f t="shared" si="6"/>
        <v>0</v>
      </c>
      <c r="F104" s="131">
        <f t="shared" si="6"/>
        <v>0</v>
      </c>
      <c r="G104" s="131">
        <f t="shared" si="6"/>
        <v>0</v>
      </c>
      <c r="H104" s="129">
        <f t="shared" si="6"/>
        <v>0</v>
      </c>
      <c r="I104" s="164"/>
    </row>
    <row r="105" spans="2:9" ht="6.75" customHeight="1" x14ac:dyDescent="0.2">
      <c r="C105" s="76"/>
      <c r="D105" s="76"/>
      <c r="E105" s="76"/>
      <c r="F105" s="76"/>
      <c r="G105" s="76"/>
      <c r="H105" s="76"/>
      <c r="I105" s="163"/>
    </row>
    <row r="106" spans="2:9" ht="15" x14ac:dyDescent="0.2">
      <c r="B106" s="283" t="s">
        <v>5</v>
      </c>
      <c r="C106" s="283"/>
      <c r="D106" s="283"/>
      <c r="E106" s="283"/>
      <c r="F106" s="283"/>
      <c r="G106" s="283"/>
      <c r="H106" s="283"/>
      <c r="I106" s="283"/>
    </row>
    <row r="107" spans="2:9" x14ac:dyDescent="0.2">
      <c r="B107" s="86" t="s">
        <v>36</v>
      </c>
      <c r="C107" s="128"/>
      <c r="D107" s="128"/>
      <c r="E107" s="132">
        <f>+C107+D107</f>
        <v>0</v>
      </c>
      <c r="F107" s="133"/>
      <c r="G107" s="133"/>
      <c r="H107" s="128"/>
      <c r="I107" s="164"/>
    </row>
    <row r="108" spans="2:9" x14ac:dyDescent="0.2">
      <c r="B108" s="86" t="s">
        <v>37</v>
      </c>
      <c r="C108" s="128"/>
      <c r="D108" s="128"/>
      <c r="E108" s="132">
        <f>+C108+D108</f>
        <v>0</v>
      </c>
      <c r="F108" s="133"/>
      <c r="G108" s="133"/>
      <c r="H108" s="128"/>
      <c r="I108" s="164"/>
    </row>
    <row r="109" spans="2:9" x14ac:dyDescent="0.2">
      <c r="B109" s="86" t="s">
        <v>38</v>
      </c>
      <c r="C109" s="128"/>
      <c r="D109" s="128"/>
      <c r="E109" s="132">
        <f>+C109+D109</f>
        <v>0</v>
      </c>
      <c r="F109" s="133"/>
      <c r="G109" s="133"/>
      <c r="H109" s="128"/>
      <c r="I109" s="164"/>
    </row>
    <row r="110" spans="2:9" x14ac:dyDescent="0.2">
      <c r="B110" s="86" t="s">
        <v>39</v>
      </c>
      <c r="C110" s="128"/>
      <c r="D110" s="128"/>
      <c r="E110" s="132">
        <f>+C110+D110</f>
        <v>0</v>
      </c>
      <c r="F110" s="133"/>
      <c r="G110" s="133"/>
      <c r="H110" s="128"/>
      <c r="I110" s="164"/>
    </row>
    <row r="111" spans="2:9" ht="30" x14ac:dyDescent="0.25">
      <c r="B111" s="87" t="s">
        <v>9</v>
      </c>
      <c r="C111" s="284"/>
      <c r="D111" s="285"/>
      <c r="E111" s="285"/>
      <c r="F111" s="285"/>
      <c r="G111" s="285"/>
      <c r="H111" s="285"/>
      <c r="I111" s="286"/>
    </row>
    <row r="112" spans="2:9" x14ac:dyDescent="0.2">
      <c r="B112" s="77"/>
      <c r="C112" s="128"/>
      <c r="D112" s="128"/>
      <c r="E112" s="132">
        <f>+C112+D112</f>
        <v>0</v>
      </c>
      <c r="F112" s="133"/>
      <c r="G112" s="133"/>
      <c r="H112" s="128"/>
      <c r="I112" s="165"/>
    </row>
    <row r="113" spans="2:9" x14ac:dyDescent="0.2">
      <c r="B113" s="77"/>
      <c r="C113" s="128"/>
      <c r="D113" s="128"/>
      <c r="E113" s="132">
        <f>+C113+D113</f>
        <v>0</v>
      </c>
      <c r="F113" s="133"/>
      <c r="G113" s="133"/>
      <c r="H113" s="128"/>
      <c r="I113" s="164"/>
    </row>
    <row r="114" spans="2:9" x14ac:dyDescent="0.2">
      <c r="B114" s="77"/>
      <c r="C114" s="128"/>
      <c r="D114" s="128"/>
      <c r="E114" s="132">
        <f>+C114+D114</f>
        <v>0</v>
      </c>
      <c r="F114" s="133"/>
      <c r="G114" s="133"/>
      <c r="H114" s="128"/>
      <c r="I114" s="164"/>
    </row>
    <row r="115" spans="2:9" ht="30" x14ac:dyDescent="0.25">
      <c r="B115" s="219" t="s">
        <v>164</v>
      </c>
      <c r="C115" s="129">
        <f t="shared" ref="C115:H115" si="7">SUM(C107:C114)</f>
        <v>0</v>
      </c>
      <c r="D115" s="129">
        <f t="shared" si="7"/>
        <v>0</v>
      </c>
      <c r="E115" s="131">
        <f t="shared" si="7"/>
        <v>0</v>
      </c>
      <c r="F115" s="131">
        <f t="shared" si="7"/>
        <v>0</v>
      </c>
      <c r="G115" s="131">
        <f t="shared" si="7"/>
        <v>0</v>
      </c>
      <c r="H115" s="129">
        <f t="shared" si="7"/>
        <v>0</v>
      </c>
      <c r="I115" s="164"/>
    </row>
    <row r="116" spans="2:9" ht="6.75" customHeight="1" x14ac:dyDescent="0.2">
      <c r="C116" s="76"/>
      <c r="D116" s="76"/>
      <c r="E116" s="76"/>
      <c r="F116" s="76"/>
      <c r="G116" s="76"/>
      <c r="H116" s="76"/>
      <c r="I116" s="163"/>
    </row>
    <row r="117" spans="2:9" ht="15" x14ac:dyDescent="0.2">
      <c r="B117" s="283" t="s">
        <v>10</v>
      </c>
      <c r="C117" s="283"/>
      <c r="D117" s="283"/>
      <c r="E117" s="283"/>
      <c r="F117" s="283"/>
      <c r="G117" s="283"/>
      <c r="H117" s="283"/>
      <c r="I117" s="283"/>
    </row>
    <row r="118" spans="2:9" s="88" customFormat="1" ht="28.5" x14ac:dyDescent="0.2">
      <c r="B118" s="37" t="s">
        <v>76</v>
      </c>
      <c r="C118" s="128"/>
      <c r="D118" s="128"/>
      <c r="E118" s="132">
        <f>+C118+D118</f>
        <v>0</v>
      </c>
      <c r="F118" s="133"/>
      <c r="G118" s="133"/>
      <c r="H118" s="128"/>
      <c r="I118" s="166"/>
    </row>
    <row r="119" spans="2:9" s="88" customFormat="1" ht="60.75" customHeight="1" x14ac:dyDescent="0.2">
      <c r="B119" s="37" t="s">
        <v>41</v>
      </c>
      <c r="C119" s="211"/>
      <c r="D119" s="211"/>
      <c r="E119" s="211"/>
      <c r="F119" s="133"/>
      <c r="G119" s="133"/>
      <c r="H119" s="128"/>
      <c r="I119" s="166"/>
    </row>
    <row r="120" spans="2:9" s="88" customFormat="1" ht="28.5" x14ac:dyDescent="0.2">
      <c r="B120" s="37" t="s">
        <v>6</v>
      </c>
      <c r="C120" s="128"/>
      <c r="D120" s="128"/>
      <c r="E120" s="132">
        <f>+C120+D120</f>
        <v>0</v>
      </c>
      <c r="F120" s="133"/>
      <c r="G120" s="133"/>
      <c r="H120" s="128"/>
      <c r="I120" s="166"/>
    </row>
    <row r="121" spans="2:9" ht="15" x14ac:dyDescent="0.25">
      <c r="B121" s="87" t="s">
        <v>42</v>
      </c>
      <c r="C121" s="282"/>
      <c r="D121" s="282"/>
      <c r="E121" s="282"/>
      <c r="F121" s="282"/>
      <c r="G121" s="282"/>
      <c r="H121" s="282"/>
      <c r="I121" s="282"/>
    </row>
    <row r="122" spans="2:9" x14ac:dyDescent="0.2">
      <c r="B122" s="77"/>
      <c r="C122" s="128"/>
      <c r="D122" s="128"/>
      <c r="E122" s="132">
        <f>+C122+D122</f>
        <v>0</v>
      </c>
      <c r="F122" s="133"/>
      <c r="G122" s="133"/>
      <c r="H122" s="128"/>
      <c r="I122" s="164"/>
    </row>
    <row r="123" spans="2:9" x14ac:dyDescent="0.2">
      <c r="B123" s="77"/>
      <c r="C123" s="128"/>
      <c r="D123" s="128"/>
      <c r="E123" s="132">
        <f>+C123+D123</f>
        <v>0</v>
      </c>
      <c r="F123" s="133"/>
      <c r="G123" s="133"/>
      <c r="H123" s="128"/>
      <c r="I123" s="164"/>
    </row>
    <row r="124" spans="2:9" x14ac:dyDescent="0.2">
      <c r="B124" s="77"/>
      <c r="C124" s="128"/>
      <c r="D124" s="128"/>
      <c r="E124" s="132">
        <f>+C124+D124</f>
        <v>0</v>
      </c>
      <c r="F124" s="133"/>
      <c r="G124" s="133"/>
      <c r="H124" s="128"/>
      <c r="I124" s="164"/>
    </row>
    <row r="125" spans="2:9" ht="30" x14ac:dyDescent="0.25">
      <c r="B125" s="87" t="s">
        <v>43</v>
      </c>
      <c r="C125" s="282"/>
      <c r="D125" s="282"/>
      <c r="E125" s="282"/>
      <c r="F125" s="282"/>
      <c r="G125" s="282"/>
      <c r="H125" s="282"/>
      <c r="I125" s="282"/>
    </row>
    <row r="126" spans="2:9" x14ac:dyDescent="0.2">
      <c r="B126" s="77"/>
      <c r="C126" s="128"/>
      <c r="D126" s="128"/>
      <c r="E126" s="132">
        <f>+C126+D126</f>
        <v>0</v>
      </c>
      <c r="F126" s="133"/>
      <c r="G126" s="133"/>
      <c r="H126" s="128"/>
      <c r="I126" s="164"/>
    </row>
    <row r="127" spans="2:9" x14ac:dyDescent="0.2">
      <c r="B127" s="77"/>
      <c r="C127" s="128"/>
      <c r="D127" s="128"/>
      <c r="E127" s="132">
        <f>+C127+D127</f>
        <v>0</v>
      </c>
      <c r="F127" s="133"/>
      <c r="G127" s="133"/>
      <c r="H127" s="128"/>
      <c r="I127" s="164"/>
    </row>
    <row r="128" spans="2:9" x14ac:dyDescent="0.2">
      <c r="B128" s="77"/>
      <c r="C128" s="128"/>
      <c r="D128" s="128"/>
      <c r="E128" s="132">
        <f>+C128+D128</f>
        <v>0</v>
      </c>
      <c r="F128" s="133"/>
      <c r="G128" s="133"/>
      <c r="H128" s="128"/>
      <c r="I128" s="164"/>
    </row>
    <row r="129" spans="2:9" ht="30" x14ac:dyDescent="0.25">
      <c r="B129" s="36" t="s">
        <v>44</v>
      </c>
      <c r="C129" s="282"/>
      <c r="D129" s="282"/>
      <c r="E129" s="282"/>
      <c r="F129" s="282"/>
      <c r="G129" s="282"/>
      <c r="H129" s="282"/>
      <c r="I129" s="282"/>
    </row>
    <row r="130" spans="2:9" x14ac:dyDescent="0.2">
      <c r="B130" s="77"/>
      <c r="C130" s="128"/>
      <c r="D130" s="128"/>
      <c r="E130" s="132">
        <f>+C130+D130</f>
        <v>0</v>
      </c>
      <c r="F130" s="133"/>
      <c r="G130" s="133"/>
      <c r="H130" s="128"/>
      <c r="I130" s="164"/>
    </row>
    <row r="131" spans="2:9" x14ac:dyDescent="0.2">
      <c r="B131" s="77"/>
      <c r="C131" s="128"/>
      <c r="D131" s="128"/>
      <c r="E131" s="132">
        <f>+C131+D131</f>
        <v>0</v>
      </c>
      <c r="F131" s="133"/>
      <c r="G131" s="133"/>
      <c r="H131" s="128"/>
      <c r="I131" s="164"/>
    </row>
    <row r="132" spans="2:9" ht="30" x14ac:dyDescent="0.25">
      <c r="B132" s="87" t="s">
        <v>103</v>
      </c>
      <c r="C132" s="282"/>
      <c r="D132" s="282"/>
      <c r="E132" s="282"/>
      <c r="F132" s="282"/>
      <c r="G132" s="282"/>
      <c r="H132" s="282"/>
      <c r="I132" s="282"/>
    </row>
    <row r="133" spans="2:9" x14ac:dyDescent="0.2">
      <c r="B133" s="77"/>
      <c r="C133" s="128"/>
      <c r="D133" s="128"/>
      <c r="E133" s="132">
        <f>+C133+D133</f>
        <v>0</v>
      </c>
      <c r="F133" s="133"/>
      <c r="G133" s="133"/>
      <c r="H133" s="128"/>
      <c r="I133" s="164"/>
    </row>
    <row r="134" spans="2:9" x14ac:dyDescent="0.2">
      <c r="B134" s="77"/>
      <c r="C134" s="128"/>
      <c r="D134" s="128"/>
      <c r="E134" s="132">
        <f>+C134+D134</f>
        <v>0</v>
      </c>
      <c r="F134" s="133"/>
      <c r="G134" s="133"/>
      <c r="H134" s="128"/>
      <c r="I134" s="164"/>
    </row>
    <row r="135" spans="2:9" ht="30" x14ac:dyDescent="0.25">
      <c r="B135" s="219" t="s">
        <v>165</v>
      </c>
      <c r="C135" s="129">
        <f t="shared" ref="C135:H135" si="8">SUM(C118:C134)</f>
        <v>0</v>
      </c>
      <c r="D135" s="129">
        <f t="shared" si="8"/>
        <v>0</v>
      </c>
      <c r="E135" s="131">
        <f t="shared" si="8"/>
        <v>0</v>
      </c>
      <c r="F135" s="131">
        <f t="shared" si="8"/>
        <v>0</v>
      </c>
      <c r="G135" s="131">
        <f t="shared" si="8"/>
        <v>0</v>
      </c>
      <c r="H135" s="129">
        <f t="shared" si="8"/>
        <v>0</v>
      </c>
      <c r="I135" s="164"/>
    </row>
    <row r="136" spans="2:9" ht="6.75" customHeight="1" x14ac:dyDescent="0.2">
      <c r="C136" s="76"/>
      <c r="D136" s="76"/>
      <c r="E136" s="76"/>
      <c r="F136" s="76"/>
      <c r="G136" s="76"/>
      <c r="H136" s="76"/>
      <c r="I136" s="163"/>
    </row>
    <row r="137" spans="2:9" ht="15" x14ac:dyDescent="0.2">
      <c r="B137" s="283" t="s">
        <v>125</v>
      </c>
      <c r="C137" s="283"/>
      <c r="D137" s="283"/>
      <c r="E137" s="283"/>
      <c r="F137" s="283"/>
      <c r="G137" s="283"/>
      <c r="H137" s="283"/>
      <c r="I137" s="283"/>
    </row>
    <row r="138" spans="2:9" x14ac:dyDescent="0.2">
      <c r="B138" s="77"/>
      <c r="C138" s="128"/>
      <c r="D138" s="128"/>
      <c r="E138" s="132">
        <f>+C138+D138</f>
        <v>0</v>
      </c>
      <c r="F138" s="133"/>
      <c r="G138" s="133"/>
      <c r="H138" s="128"/>
      <c r="I138" s="164"/>
    </row>
    <row r="139" spans="2:9" x14ac:dyDescent="0.2">
      <c r="B139" s="77"/>
      <c r="C139" s="128"/>
      <c r="D139" s="128"/>
      <c r="E139" s="132">
        <f>+C139+D139</f>
        <v>0</v>
      </c>
      <c r="F139" s="133"/>
      <c r="G139" s="133"/>
      <c r="H139" s="128"/>
      <c r="I139" s="164"/>
    </row>
    <row r="140" spans="2:9" x14ac:dyDescent="0.2">
      <c r="B140" s="77"/>
      <c r="C140" s="128"/>
      <c r="D140" s="128"/>
      <c r="E140" s="132">
        <f>+C140+D140</f>
        <v>0</v>
      </c>
      <c r="F140" s="133"/>
      <c r="G140" s="133"/>
      <c r="H140" s="128"/>
      <c r="I140" s="164"/>
    </row>
    <row r="141" spans="2:9" x14ac:dyDescent="0.2">
      <c r="B141" s="77"/>
      <c r="C141" s="128"/>
      <c r="D141" s="128"/>
      <c r="E141" s="132">
        <f>+C141+D141</f>
        <v>0</v>
      </c>
      <c r="F141" s="133"/>
      <c r="G141" s="133"/>
      <c r="H141" s="128"/>
      <c r="I141" s="164"/>
    </row>
    <row r="142" spans="2:9" x14ac:dyDescent="0.2">
      <c r="B142" s="77"/>
      <c r="C142" s="128"/>
      <c r="D142" s="128"/>
      <c r="E142" s="132">
        <f>+C142+D142</f>
        <v>0</v>
      </c>
      <c r="F142" s="133"/>
      <c r="G142" s="133"/>
      <c r="H142" s="128"/>
      <c r="I142" s="164"/>
    </row>
    <row r="143" spans="2:9" ht="30" x14ac:dyDescent="0.25">
      <c r="B143" s="219" t="s">
        <v>166</v>
      </c>
      <c r="C143" s="129">
        <f t="shared" ref="C143:H143" si="9">SUM(C138:C142)</f>
        <v>0</v>
      </c>
      <c r="D143" s="129">
        <f t="shared" si="9"/>
        <v>0</v>
      </c>
      <c r="E143" s="131">
        <f t="shared" si="9"/>
        <v>0</v>
      </c>
      <c r="F143" s="131">
        <f t="shared" si="9"/>
        <v>0</v>
      </c>
      <c r="G143" s="131">
        <f t="shared" si="9"/>
        <v>0</v>
      </c>
      <c r="H143" s="129">
        <f t="shared" si="9"/>
        <v>0</v>
      </c>
      <c r="I143" s="164"/>
    </row>
    <row r="144" spans="2:9" ht="6.75" customHeight="1" x14ac:dyDescent="0.2">
      <c r="C144" s="76"/>
      <c r="D144" s="76"/>
      <c r="E144" s="76"/>
      <c r="F144" s="76"/>
      <c r="G144" s="76"/>
      <c r="H144" s="76"/>
      <c r="I144" s="163"/>
    </row>
    <row r="145" spans="2:9" ht="15" x14ac:dyDescent="0.2">
      <c r="B145" s="283" t="s">
        <v>11</v>
      </c>
      <c r="C145" s="283"/>
      <c r="D145" s="283"/>
      <c r="E145" s="283"/>
      <c r="F145" s="283"/>
      <c r="G145" s="283"/>
      <c r="H145" s="283"/>
      <c r="I145" s="283"/>
    </row>
    <row r="146" spans="2:9" x14ac:dyDescent="0.2">
      <c r="B146" s="220" t="s">
        <v>167</v>
      </c>
      <c r="C146" s="128"/>
      <c r="D146" s="128"/>
      <c r="E146" s="132">
        <f t="shared" ref="E146:E151" si="10">+C146+D146</f>
        <v>0</v>
      </c>
      <c r="F146" s="133"/>
      <c r="G146" s="133"/>
      <c r="H146" s="128"/>
      <c r="I146" s="164"/>
    </row>
    <row r="147" spans="2:9" x14ac:dyDescent="0.2">
      <c r="B147" s="77"/>
      <c r="C147" s="128"/>
      <c r="D147" s="128"/>
      <c r="E147" s="132">
        <f t="shared" si="10"/>
        <v>0</v>
      </c>
      <c r="F147" s="133"/>
      <c r="G147" s="133"/>
      <c r="H147" s="128"/>
      <c r="I147" s="164"/>
    </row>
    <row r="148" spans="2:9" x14ac:dyDescent="0.2">
      <c r="B148" s="77"/>
      <c r="C148" s="128"/>
      <c r="D148" s="128"/>
      <c r="E148" s="132">
        <f t="shared" si="10"/>
        <v>0</v>
      </c>
      <c r="F148" s="133"/>
      <c r="G148" s="133"/>
      <c r="H148" s="128"/>
      <c r="I148" s="164"/>
    </row>
    <row r="149" spans="2:9" x14ac:dyDescent="0.2">
      <c r="B149" s="77"/>
      <c r="C149" s="128"/>
      <c r="D149" s="128"/>
      <c r="E149" s="132">
        <f t="shared" si="10"/>
        <v>0</v>
      </c>
      <c r="F149" s="133"/>
      <c r="G149" s="133"/>
      <c r="H149" s="128"/>
      <c r="I149" s="164"/>
    </row>
    <row r="150" spans="2:9" x14ac:dyDescent="0.2">
      <c r="B150" s="77"/>
      <c r="C150" s="128"/>
      <c r="D150" s="128"/>
      <c r="E150" s="132">
        <f t="shared" si="10"/>
        <v>0</v>
      </c>
      <c r="F150" s="133"/>
      <c r="G150" s="133"/>
      <c r="H150" s="128"/>
      <c r="I150" s="164"/>
    </row>
    <row r="151" spans="2:9" x14ac:dyDescent="0.2">
      <c r="B151" s="77"/>
      <c r="C151" s="128"/>
      <c r="D151" s="128"/>
      <c r="E151" s="132">
        <f t="shared" si="10"/>
        <v>0</v>
      </c>
      <c r="F151" s="133"/>
      <c r="G151" s="133"/>
      <c r="H151" s="128"/>
      <c r="I151" s="164"/>
    </row>
    <row r="152" spans="2:9" ht="15" x14ac:dyDescent="0.25">
      <c r="B152" s="87" t="s">
        <v>168</v>
      </c>
      <c r="C152" s="282"/>
      <c r="D152" s="282"/>
      <c r="E152" s="282"/>
      <c r="F152" s="282"/>
      <c r="G152" s="282"/>
      <c r="H152" s="282"/>
      <c r="I152" s="282"/>
    </row>
    <row r="153" spans="2:9" x14ac:dyDescent="0.2">
      <c r="B153" s="77"/>
      <c r="C153" s="128"/>
      <c r="D153" s="128"/>
      <c r="E153" s="132">
        <f>+C153+D153</f>
        <v>0</v>
      </c>
      <c r="F153" s="133"/>
      <c r="G153" s="133"/>
      <c r="H153" s="128"/>
      <c r="I153" s="164"/>
    </row>
    <row r="154" spans="2:9" x14ac:dyDescent="0.2">
      <c r="B154" s="77"/>
      <c r="C154" s="128"/>
      <c r="D154" s="128"/>
      <c r="E154" s="132">
        <f>+C154+D154</f>
        <v>0</v>
      </c>
      <c r="F154" s="133"/>
      <c r="G154" s="133"/>
      <c r="H154" s="128"/>
      <c r="I154" s="164"/>
    </row>
    <row r="155" spans="2:9" x14ac:dyDescent="0.2">
      <c r="B155" s="77"/>
      <c r="C155" s="128"/>
      <c r="D155" s="128"/>
      <c r="E155" s="132">
        <f>+C155+D155</f>
        <v>0</v>
      </c>
      <c r="F155" s="133"/>
      <c r="G155" s="133"/>
      <c r="H155" s="128"/>
      <c r="I155" s="164"/>
    </row>
    <row r="156" spans="2:9" ht="30" x14ac:dyDescent="0.25">
      <c r="B156" s="219" t="s">
        <v>169</v>
      </c>
      <c r="C156" s="129">
        <f t="shared" ref="C156:H156" si="11">+SUM(C146:C155)</f>
        <v>0</v>
      </c>
      <c r="D156" s="129">
        <f t="shared" si="11"/>
        <v>0</v>
      </c>
      <c r="E156" s="131">
        <f t="shared" si="11"/>
        <v>0</v>
      </c>
      <c r="F156" s="131">
        <f t="shared" si="11"/>
        <v>0</v>
      </c>
      <c r="G156" s="131">
        <f t="shared" si="11"/>
        <v>0</v>
      </c>
      <c r="H156" s="129">
        <f t="shared" si="11"/>
        <v>0</v>
      </c>
      <c r="I156" s="164"/>
    </row>
    <row r="157" spans="2:9" ht="6.75" customHeight="1" x14ac:dyDescent="0.25">
      <c r="B157" s="89"/>
      <c r="C157" s="90"/>
      <c r="D157" s="90"/>
      <c r="E157" s="90"/>
      <c r="F157" s="90"/>
      <c r="G157" s="90"/>
      <c r="H157" s="90"/>
      <c r="I157" s="167"/>
    </row>
    <row r="158" spans="2:9" ht="6.75" customHeight="1" x14ac:dyDescent="0.2">
      <c r="C158" s="76"/>
      <c r="D158" s="76"/>
      <c r="E158" s="76"/>
      <c r="F158" s="76"/>
      <c r="G158" s="76"/>
      <c r="H158" s="76"/>
      <c r="I158" s="168"/>
    </row>
    <row r="159" spans="2:9" ht="44.25" x14ac:dyDescent="0.25">
      <c r="B159" s="38" t="s">
        <v>77</v>
      </c>
      <c r="C159" s="129">
        <f>C135+C115+C104+C156+C143</f>
        <v>0</v>
      </c>
      <c r="D159" s="129">
        <f t="shared" ref="D159:H159" si="12">D135+D115+D104+D156+D143</f>
        <v>0</v>
      </c>
      <c r="E159" s="131">
        <f t="shared" si="12"/>
        <v>0</v>
      </c>
      <c r="F159" s="131">
        <f t="shared" si="12"/>
        <v>0</v>
      </c>
      <c r="G159" s="131">
        <f t="shared" si="12"/>
        <v>0</v>
      </c>
      <c r="H159" s="129">
        <f t="shared" si="12"/>
        <v>0</v>
      </c>
      <c r="I159" s="164"/>
    </row>
    <row r="160" spans="2:9" x14ac:dyDescent="0.2">
      <c r="B160" s="91"/>
      <c r="C160" s="76"/>
      <c r="D160" s="76"/>
      <c r="E160" s="76"/>
      <c r="F160" s="76"/>
      <c r="G160" s="76"/>
      <c r="H160" s="76"/>
    </row>
    <row r="161" spans="2:8" ht="15" x14ac:dyDescent="0.25">
      <c r="B161" s="108" t="s">
        <v>45</v>
      </c>
      <c r="E161" s="131">
        <f>E89</f>
        <v>0</v>
      </c>
      <c r="F161" s="131">
        <f>F89</f>
        <v>0</v>
      </c>
      <c r="G161" s="131">
        <f>G89</f>
        <v>0</v>
      </c>
      <c r="H161" s="129">
        <f>H89</f>
        <v>0</v>
      </c>
    </row>
    <row r="162" spans="2:8" ht="45" x14ac:dyDescent="0.2">
      <c r="B162" s="106" t="s">
        <v>47</v>
      </c>
      <c r="E162" s="231" t="str">
        <f>IFERROR((E118/E161),"")</f>
        <v/>
      </c>
      <c r="F162" s="231" t="str">
        <f>IFERROR((F118/F161),"")</f>
        <v/>
      </c>
      <c r="G162" s="231" t="str">
        <f>IFERROR((G118/G161),"")</f>
        <v/>
      </c>
      <c r="H162" s="232" t="str">
        <f>IFERROR((H118/H161),"")</f>
        <v/>
      </c>
    </row>
    <row r="164" spans="2:8" ht="14.25" customHeight="1" x14ac:dyDescent="0.2">
      <c r="B164" s="306" t="s">
        <v>153</v>
      </c>
      <c r="C164" s="306"/>
      <c r="D164" s="306"/>
      <c r="E164" s="306"/>
      <c r="F164" s="306"/>
      <c r="G164" s="306"/>
      <c r="H164" s="306"/>
    </row>
    <row r="165" spans="2:8" x14ac:dyDescent="0.2">
      <c r="B165" s="306"/>
      <c r="C165" s="306"/>
      <c r="D165" s="306"/>
      <c r="E165" s="306"/>
      <c r="F165" s="306"/>
      <c r="G165" s="306"/>
      <c r="H165" s="306"/>
    </row>
  </sheetData>
  <sheetProtection password="B63F" sheet="1" objects="1" scenarios="1" formatRows="0"/>
  <mergeCells count="96">
    <mergeCell ref="B2:I2"/>
    <mergeCell ref="B4:I4"/>
    <mergeCell ref="C93:E93"/>
    <mergeCell ref="I93:I94"/>
    <mergeCell ref="B164:H165"/>
    <mergeCell ref="C100:I100"/>
    <mergeCell ref="C97:I97"/>
    <mergeCell ref="B23:D23"/>
    <mergeCell ref="C152:I152"/>
    <mergeCell ref="C121:I121"/>
    <mergeCell ref="C125:I125"/>
    <mergeCell ref="B117:I117"/>
    <mergeCell ref="B92:I92"/>
    <mergeCell ref="B106:I106"/>
    <mergeCell ref="B96:I96"/>
    <mergeCell ref="B145:I145"/>
    <mergeCell ref="C132:I132"/>
    <mergeCell ref="B137:I137"/>
    <mergeCell ref="C111:I111"/>
    <mergeCell ref="C129:I129"/>
    <mergeCell ref="B6:D6"/>
    <mergeCell ref="B7:D7"/>
    <mergeCell ref="B10:D10"/>
    <mergeCell ref="B11:D11"/>
    <mergeCell ref="B12:D12"/>
    <mergeCell ref="B13:D13"/>
    <mergeCell ref="B14:D14"/>
    <mergeCell ref="B15:D15"/>
    <mergeCell ref="B16:D16"/>
    <mergeCell ref="B17:D17"/>
    <mergeCell ref="B18:D18"/>
    <mergeCell ref="B19:D19"/>
    <mergeCell ref="B20:D20"/>
    <mergeCell ref="B21:D21"/>
    <mergeCell ref="B22:D22"/>
    <mergeCell ref="B26:D26"/>
    <mergeCell ref="B27:D27"/>
    <mergeCell ref="B28:D28"/>
    <mergeCell ref="B29:D29"/>
    <mergeCell ref="B30:D30"/>
    <mergeCell ref="B31:D31"/>
    <mergeCell ref="B32:D32"/>
    <mergeCell ref="B34:D34"/>
    <mergeCell ref="B35:D35"/>
    <mergeCell ref="B36:D36"/>
    <mergeCell ref="B37:D37"/>
    <mergeCell ref="B38:D38"/>
    <mergeCell ref="B39:D39"/>
    <mergeCell ref="B40:D40"/>
    <mergeCell ref="B41:D41"/>
    <mergeCell ref="B42:D42"/>
    <mergeCell ref="B43:D43"/>
    <mergeCell ref="B44:D44"/>
    <mergeCell ref="B45:D45"/>
    <mergeCell ref="B46:D46"/>
    <mergeCell ref="B47:D47"/>
    <mergeCell ref="B48:D48"/>
    <mergeCell ref="B49:D49"/>
    <mergeCell ref="B50:D50"/>
    <mergeCell ref="B51:D51"/>
    <mergeCell ref="B52:D52"/>
    <mergeCell ref="B53:D53"/>
    <mergeCell ref="B54:D54"/>
    <mergeCell ref="B55:D55"/>
    <mergeCell ref="B56:D56"/>
    <mergeCell ref="B57:D57"/>
    <mergeCell ref="B58:D58"/>
    <mergeCell ref="B59:D59"/>
    <mergeCell ref="B60:D60"/>
    <mergeCell ref="B61:D61"/>
    <mergeCell ref="B76:D76"/>
    <mergeCell ref="B62:D62"/>
    <mergeCell ref="B63:D63"/>
    <mergeCell ref="B64:D64"/>
    <mergeCell ref="B65:D65"/>
    <mergeCell ref="B66:D66"/>
    <mergeCell ref="B67:D67"/>
    <mergeCell ref="B69:D69"/>
    <mergeCell ref="B70:D70"/>
    <mergeCell ref="B71:D71"/>
    <mergeCell ref="B89:D89"/>
    <mergeCell ref="B25:I25"/>
    <mergeCell ref="B83:D83"/>
    <mergeCell ref="B84:D84"/>
    <mergeCell ref="B85:D85"/>
    <mergeCell ref="B86:D86"/>
    <mergeCell ref="B87:D87"/>
    <mergeCell ref="B77:D77"/>
    <mergeCell ref="B79:D79"/>
    <mergeCell ref="B80:D80"/>
    <mergeCell ref="B81:D81"/>
    <mergeCell ref="B82:D82"/>
    <mergeCell ref="B72:D72"/>
    <mergeCell ref="B73:D73"/>
    <mergeCell ref="B74:D74"/>
    <mergeCell ref="B75:D75"/>
  </mergeCells>
  <pageMargins left="0.70866141732283472" right="0.70866141732283472" top="0.74803149606299213" bottom="0.74803149606299213" header="0.31496062992125984" footer="0.31496062992125984"/>
  <pageSetup paperSize="5" scale="91" fitToHeight="0" orientation="landscape" r:id="rId1"/>
  <headerFooter>
    <oddFooter>&amp;L&amp;"-,Bold"Conseil des arts du Canada Confidentiel&amp;C&amp;D&amp;RPage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T68"/>
  <sheetViews>
    <sheetView showGridLines="0" zoomScaleNormal="100" workbookViewId="0"/>
  </sheetViews>
  <sheetFormatPr defaultRowHeight="14.25" x14ac:dyDescent="0.2"/>
  <cols>
    <col min="1" max="1" width="4.5703125" style="2" customWidth="1"/>
    <col min="2" max="16384" width="9.140625" style="2"/>
  </cols>
  <sheetData>
    <row r="1" spans="2:16" x14ac:dyDescent="0.2">
      <c r="B1" s="159" t="s">
        <v>197</v>
      </c>
    </row>
    <row r="2" spans="2:16" ht="15" x14ac:dyDescent="0.25">
      <c r="B2" s="313" t="s">
        <v>123</v>
      </c>
      <c r="C2" s="314"/>
      <c r="D2" s="314"/>
      <c r="E2" s="314"/>
      <c r="F2" s="314"/>
      <c r="G2" s="314"/>
      <c r="H2" s="314"/>
      <c r="I2" s="314"/>
      <c r="J2" s="314"/>
      <c r="K2" s="314"/>
      <c r="L2" s="314"/>
      <c r="M2" s="314"/>
      <c r="N2" s="314"/>
      <c r="O2" s="314"/>
      <c r="P2" s="314"/>
    </row>
    <row r="3" spans="2:16" s="39" customFormat="1" ht="15" x14ac:dyDescent="0.25">
      <c r="B3" s="245" t="s">
        <v>188</v>
      </c>
      <c r="C3" s="245"/>
      <c r="D3" s="245"/>
      <c r="E3" s="245"/>
      <c r="F3" s="245"/>
      <c r="G3" s="245"/>
      <c r="H3" s="245"/>
      <c r="I3" s="245"/>
      <c r="J3" s="245"/>
      <c r="K3" s="245"/>
      <c r="L3" s="245"/>
      <c r="M3" s="245"/>
      <c r="N3" s="245"/>
      <c r="O3" s="245"/>
      <c r="P3" s="245"/>
    </row>
    <row r="4" spans="2:16" s="39" customFormat="1" ht="15.75" x14ac:dyDescent="0.25">
      <c r="B4" s="315" t="s">
        <v>140</v>
      </c>
      <c r="C4" s="315"/>
      <c r="D4" s="315"/>
      <c r="E4" s="315"/>
      <c r="F4" s="315"/>
      <c r="G4" s="315"/>
      <c r="H4" s="315"/>
      <c r="I4" s="315"/>
      <c r="J4" s="315"/>
      <c r="K4" s="315"/>
      <c r="L4" s="315"/>
      <c r="M4" s="315"/>
      <c r="N4" s="315"/>
      <c r="O4" s="315"/>
      <c r="P4" s="315"/>
    </row>
    <row r="6" spans="2:16" s="39" customFormat="1" x14ac:dyDescent="0.2">
      <c r="B6" s="247" t="s">
        <v>189</v>
      </c>
      <c r="C6" s="247"/>
      <c r="D6" s="247"/>
      <c r="E6" s="247"/>
      <c r="F6" s="247"/>
      <c r="G6" s="247"/>
      <c r="H6" s="247"/>
      <c r="I6" s="247"/>
      <c r="J6" s="247"/>
      <c r="K6" s="247"/>
      <c r="L6" s="247"/>
      <c r="M6" s="247"/>
      <c r="N6" s="247"/>
      <c r="O6" s="247"/>
      <c r="P6" s="247"/>
    </row>
    <row r="7" spans="2:16" s="39" customFormat="1" x14ac:dyDescent="0.2">
      <c r="B7" s="247"/>
      <c r="C7" s="247"/>
      <c r="D7" s="247"/>
      <c r="E7" s="247"/>
      <c r="F7" s="247"/>
      <c r="G7" s="247"/>
      <c r="H7" s="247"/>
      <c r="I7" s="247"/>
      <c r="J7" s="247"/>
      <c r="K7" s="247"/>
      <c r="L7" s="247"/>
      <c r="M7" s="247"/>
      <c r="N7" s="247"/>
      <c r="O7" s="247"/>
      <c r="P7" s="247"/>
    </row>
    <row r="8" spans="2:16" s="39" customFormat="1" x14ac:dyDescent="0.2">
      <c r="B8" s="247"/>
      <c r="C8" s="247"/>
      <c r="D8" s="247"/>
      <c r="E8" s="247"/>
      <c r="F8" s="247"/>
      <c r="G8" s="247"/>
      <c r="H8" s="247"/>
      <c r="I8" s="247"/>
      <c r="J8" s="247"/>
      <c r="K8" s="247"/>
      <c r="L8" s="247"/>
      <c r="M8" s="247"/>
      <c r="N8" s="247"/>
      <c r="O8" s="247"/>
      <c r="P8" s="247"/>
    </row>
    <row r="9" spans="2:16" s="39" customFormat="1" x14ac:dyDescent="0.2">
      <c r="B9" s="247"/>
      <c r="C9" s="247"/>
      <c r="D9" s="247"/>
      <c r="E9" s="247"/>
      <c r="F9" s="247"/>
      <c r="G9" s="247"/>
      <c r="H9" s="247"/>
      <c r="I9" s="247"/>
      <c r="J9" s="247"/>
      <c r="K9" s="247"/>
      <c r="L9" s="247"/>
      <c r="M9" s="247"/>
      <c r="N9" s="247"/>
      <c r="O9" s="247"/>
      <c r="P9" s="247"/>
    </row>
    <row r="10" spans="2:16" s="39" customFormat="1" x14ac:dyDescent="0.2">
      <c r="B10" s="247"/>
      <c r="C10" s="247"/>
      <c r="D10" s="247"/>
      <c r="E10" s="247"/>
      <c r="F10" s="247"/>
      <c r="G10" s="247"/>
      <c r="H10" s="247"/>
      <c r="I10" s="247"/>
      <c r="J10" s="247"/>
      <c r="K10" s="247"/>
      <c r="L10" s="247"/>
      <c r="M10" s="247"/>
      <c r="N10" s="247"/>
      <c r="O10" s="247"/>
      <c r="P10" s="247"/>
    </row>
    <row r="11" spans="2:16" s="39" customFormat="1" x14ac:dyDescent="0.2">
      <c r="B11" s="247"/>
      <c r="C11" s="247"/>
      <c r="D11" s="247"/>
      <c r="E11" s="247"/>
      <c r="F11" s="247"/>
      <c r="G11" s="247"/>
      <c r="H11" s="247"/>
      <c r="I11" s="247"/>
      <c r="J11" s="247"/>
      <c r="K11" s="247"/>
      <c r="L11" s="247"/>
      <c r="M11" s="247"/>
      <c r="N11" s="247"/>
      <c r="O11" s="247"/>
      <c r="P11" s="247"/>
    </row>
    <row r="12" spans="2:16" s="39" customFormat="1" x14ac:dyDescent="0.2">
      <c r="B12" s="185"/>
      <c r="C12" s="185"/>
      <c r="D12" s="185"/>
      <c r="E12" s="185"/>
      <c r="F12" s="185"/>
      <c r="G12" s="185"/>
      <c r="H12" s="185"/>
      <c r="I12" s="185"/>
      <c r="J12" s="185"/>
      <c r="K12" s="185"/>
      <c r="L12" s="185"/>
      <c r="M12" s="185"/>
      <c r="N12" s="185"/>
      <c r="O12" s="185"/>
      <c r="P12" s="185"/>
    </row>
    <row r="13" spans="2:16" s="39" customFormat="1" ht="15" thickBot="1" x14ac:dyDescent="0.25">
      <c r="B13" s="185"/>
      <c r="C13" s="185"/>
      <c r="D13" s="185"/>
      <c r="E13" s="185"/>
      <c r="F13" s="185"/>
      <c r="G13" s="185"/>
      <c r="H13" s="185"/>
      <c r="I13" s="185"/>
      <c r="J13" s="185"/>
      <c r="K13" s="185"/>
      <c r="L13" s="185"/>
      <c r="M13" s="185"/>
      <c r="N13" s="185"/>
      <c r="O13" s="185"/>
      <c r="P13" s="185"/>
    </row>
    <row r="14" spans="2:16" x14ac:dyDescent="0.2">
      <c r="B14" s="40" t="s">
        <v>12</v>
      </c>
      <c r="C14" s="55"/>
      <c r="D14" s="55"/>
      <c r="E14" s="55"/>
      <c r="F14" s="55"/>
      <c r="G14" s="55"/>
      <c r="H14" s="55"/>
      <c r="I14" s="55"/>
      <c r="J14" s="55"/>
      <c r="K14" s="55"/>
      <c r="L14" s="55"/>
      <c r="M14" s="55"/>
      <c r="N14" s="55"/>
      <c r="O14" s="55"/>
      <c r="P14" s="56"/>
    </row>
    <row r="15" spans="2:16" ht="14.25" customHeight="1" x14ac:dyDescent="0.2">
      <c r="B15" s="248" t="s">
        <v>143</v>
      </c>
      <c r="C15" s="249"/>
      <c r="D15" s="249"/>
      <c r="E15" s="249"/>
      <c r="F15" s="249"/>
      <c r="G15" s="249"/>
      <c r="H15" s="249"/>
      <c r="I15" s="249"/>
      <c r="J15" s="249"/>
      <c r="K15" s="249"/>
      <c r="L15" s="249"/>
      <c r="M15" s="249"/>
      <c r="N15" s="249"/>
      <c r="O15" s="249"/>
      <c r="P15" s="250"/>
    </row>
    <row r="16" spans="2:16" x14ac:dyDescent="0.2">
      <c r="B16" s="248"/>
      <c r="C16" s="249"/>
      <c r="D16" s="249"/>
      <c r="E16" s="249"/>
      <c r="F16" s="249"/>
      <c r="G16" s="249"/>
      <c r="H16" s="249"/>
      <c r="I16" s="249"/>
      <c r="J16" s="249"/>
      <c r="K16" s="249"/>
      <c r="L16" s="249"/>
      <c r="M16" s="249"/>
      <c r="N16" s="249"/>
      <c r="O16" s="249"/>
      <c r="P16" s="250"/>
    </row>
    <row r="17" spans="1:20" x14ac:dyDescent="0.2">
      <c r="B17" s="57"/>
      <c r="C17" s="4"/>
      <c r="D17" s="4"/>
      <c r="E17" s="4"/>
      <c r="F17" s="4"/>
      <c r="G17" s="4"/>
      <c r="H17" s="4"/>
      <c r="I17" s="4"/>
      <c r="J17" s="4"/>
      <c r="K17" s="4"/>
      <c r="L17" s="4"/>
      <c r="M17" s="4"/>
      <c r="N17" s="4"/>
      <c r="O17" s="4"/>
      <c r="P17" s="58"/>
    </row>
    <row r="18" spans="1:20" x14ac:dyDescent="0.2">
      <c r="B18" s="57"/>
      <c r="C18" s="4"/>
      <c r="D18" s="4"/>
      <c r="E18" s="4"/>
      <c r="F18" s="4"/>
      <c r="G18" s="4"/>
      <c r="H18" s="4"/>
      <c r="I18" s="4"/>
      <c r="J18" s="4"/>
      <c r="K18" s="4"/>
      <c r="L18" s="4"/>
      <c r="M18" s="4"/>
      <c r="N18" s="4"/>
      <c r="O18" s="4"/>
      <c r="P18" s="58"/>
    </row>
    <row r="19" spans="1:20" x14ac:dyDescent="0.2">
      <c r="B19" s="57"/>
      <c r="C19" s="4"/>
      <c r="D19" s="4"/>
      <c r="E19" s="4"/>
      <c r="F19" s="4"/>
      <c r="G19" s="4"/>
      <c r="H19" s="4"/>
      <c r="I19" s="4"/>
      <c r="J19" s="4"/>
      <c r="K19" s="4"/>
      <c r="L19" s="4"/>
      <c r="M19" s="4"/>
      <c r="N19" s="4"/>
      <c r="O19" s="4"/>
      <c r="P19" s="58"/>
    </row>
    <row r="20" spans="1:20" x14ac:dyDescent="0.2">
      <c r="B20" s="57"/>
      <c r="C20" s="4"/>
      <c r="D20" s="4"/>
      <c r="E20" s="4"/>
      <c r="F20" s="4"/>
      <c r="G20" s="4"/>
      <c r="H20" s="4"/>
      <c r="I20" s="4"/>
      <c r="J20" s="4"/>
      <c r="K20" s="4"/>
      <c r="L20" s="4"/>
      <c r="M20" s="4"/>
      <c r="N20" s="4"/>
      <c r="O20" s="4"/>
      <c r="P20" s="58"/>
    </row>
    <row r="21" spans="1:20" s="39" customFormat="1" x14ac:dyDescent="0.2">
      <c r="B21" s="57" t="s">
        <v>129</v>
      </c>
      <c r="C21" s="4"/>
      <c r="D21" s="4"/>
      <c r="E21" s="4"/>
      <c r="F21" s="4"/>
      <c r="G21" s="4"/>
      <c r="H21" s="4"/>
      <c r="I21" s="4"/>
      <c r="J21" s="4"/>
      <c r="K21" s="4"/>
      <c r="L21" s="4"/>
      <c r="M21" s="4"/>
      <c r="N21" s="4"/>
      <c r="O21" s="4"/>
      <c r="P21" s="58"/>
      <c r="Q21" s="2"/>
      <c r="R21" s="2"/>
      <c r="S21" s="2"/>
      <c r="T21" s="2"/>
    </row>
    <row r="22" spans="1:20" x14ac:dyDescent="0.2">
      <c r="A22" s="39"/>
      <c r="B22" s="57" t="s">
        <v>13</v>
      </c>
      <c r="C22" s="4"/>
      <c r="D22" s="4"/>
      <c r="E22" s="4"/>
      <c r="F22" s="4"/>
      <c r="G22" s="4"/>
      <c r="H22" s="4"/>
      <c r="I22" s="4"/>
      <c r="J22" s="4"/>
      <c r="K22" s="4"/>
      <c r="L22" s="4"/>
      <c r="M22" s="213"/>
      <c r="N22" s="4"/>
      <c r="O22" s="4"/>
      <c r="P22" s="58"/>
    </row>
    <row r="23" spans="1:20" x14ac:dyDescent="0.2">
      <c r="A23" s="39"/>
      <c r="B23" s="57" t="s">
        <v>14</v>
      </c>
      <c r="C23" s="4"/>
      <c r="D23" s="4"/>
      <c r="E23" s="4"/>
      <c r="F23" s="4"/>
      <c r="G23" s="4"/>
      <c r="H23" s="4"/>
      <c r="I23" s="4"/>
      <c r="J23" s="4"/>
      <c r="K23" s="4"/>
      <c r="L23" s="4"/>
      <c r="M23" s="213"/>
      <c r="N23" s="4"/>
      <c r="O23" s="4"/>
      <c r="P23" s="58"/>
    </row>
    <row r="24" spans="1:20" ht="15" thickBot="1" x14ac:dyDescent="0.25">
      <c r="B24" s="59"/>
      <c r="C24" s="60"/>
      <c r="D24" s="60"/>
      <c r="E24" s="60"/>
      <c r="F24" s="60"/>
      <c r="G24" s="60"/>
      <c r="H24" s="60"/>
      <c r="I24" s="60"/>
      <c r="J24" s="60"/>
      <c r="K24" s="60"/>
      <c r="L24" s="60"/>
      <c r="M24" s="60"/>
      <c r="N24" s="60"/>
      <c r="O24" s="60"/>
      <c r="P24" s="61"/>
    </row>
    <row r="25" spans="1:20" x14ac:dyDescent="0.2">
      <c r="B25" s="4"/>
      <c r="C25" s="4"/>
      <c r="D25" s="4"/>
      <c r="E25" s="4"/>
      <c r="F25" s="4"/>
      <c r="G25" s="4"/>
      <c r="H25" s="4"/>
      <c r="I25" s="4"/>
      <c r="J25" s="4"/>
      <c r="K25" s="4"/>
      <c r="L25" s="4"/>
      <c r="M25" s="4"/>
      <c r="N25" s="4"/>
      <c r="O25" s="4"/>
      <c r="P25" s="62"/>
    </row>
    <row r="26" spans="1:20" s="8" customFormat="1" x14ac:dyDescent="0.2">
      <c r="A26" s="39"/>
      <c r="B26" s="8" t="s">
        <v>15</v>
      </c>
      <c r="O26" s="158"/>
      <c r="P26" s="158"/>
    </row>
    <row r="27" spans="1:20" s="8" customFormat="1" x14ac:dyDescent="0.2">
      <c r="A27" s="39"/>
      <c r="O27" s="158"/>
      <c r="P27" s="158"/>
    </row>
    <row r="28" spans="1:20" s="8" customFormat="1" x14ac:dyDescent="0.2">
      <c r="A28" s="39"/>
      <c r="B28" s="158" t="s">
        <v>144</v>
      </c>
      <c r="C28" s="158"/>
      <c r="D28" s="158"/>
      <c r="E28" s="158"/>
      <c r="F28" s="158"/>
      <c r="G28" s="158"/>
      <c r="H28" s="158"/>
      <c r="I28" s="158"/>
      <c r="J28" s="158"/>
      <c r="K28" s="158"/>
      <c r="L28" s="158"/>
      <c r="M28" s="158"/>
      <c r="N28" s="158"/>
      <c r="O28" s="158"/>
      <c r="P28" s="158"/>
    </row>
    <row r="29" spans="1:20" s="8" customFormat="1" x14ac:dyDescent="0.2">
      <c r="A29" s="39"/>
      <c r="B29" s="158"/>
      <c r="C29" s="316" t="s">
        <v>145</v>
      </c>
      <c r="D29" s="316"/>
      <c r="E29" s="316"/>
      <c r="F29" s="316"/>
      <c r="G29" s="316"/>
      <c r="H29" s="316"/>
      <c r="I29" s="316"/>
      <c r="J29" s="316"/>
      <c r="K29" s="316"/>
      <c r="L29" s="316"/>
      <c r="M29" s="316"/>
      <c r="N29" s="316"/>
      <c r="O29" s="316"/>
      <c r="P29" s="316"/>
    </row>
    <row r="30" spans="1:20" s="8" customFormat="1" x14ac:dyDescent="0.2">
      <c r="A30" s="39"/>
      <c r="B30" s="158"/>
      <c r="C30" s="316"/>
      <c r="D30" s="316"/>
      <c r="E30" s="316"/>
      <c r="F30" s="316"/>
      <c r="G30" s="316"/>
      <c r="H30" s="316"/>
      <c r="I30" s="316"/>
      <c r="J30" s="316"/>
      <c r="K30" s="316"/>
      <c r="L30" s="316"/>
      <c r="M30" s="316"/>
      <c r="N30" s="316"/>
      <c r="O30" s="316"/>
      <c r="P30" s="316"/>
    </row>
    <row r="31" spans="1:20" s="8" customFormat="1" x14ac:dyDescent="0.2">
      <c r="B31" s="158"/>
      <c r="C31" s="316" t="s">
        <v>146</v>
      </c>
      <c r="D31" s="316"/>
      <c r="E31" s="316"/>
      <c r="F31" s="316"/>
      <c r="G31" s="316"/>
      <c r="H31" s="316"/>
      <c r="I31" s="316"/>
      <c r="J31" s="316"/>
      <c r="K31" s="316"/>
      <c r="L31" s="316"/>
      <c r="M31" s="316"/>
      <c r="N31" s="316"/>
      <c r="O31" s="316"/>
      <c r="P31" s="316"/>
    </row>
    <row r="32" spans="1:20" s="8" customFormat="1" x14ac:dyDescent="0.2">
      <c r="B32" s="158"/>
      <c r="C32" s="316"/>
      <c r="D32" s="316"/>
      <c r="E32" s="316"/>
      <c r="F32" s="316"/>
      <c r="G32" s="316"/>
      <c r="H32" s="316"/>
      <c r="I32" s="316"/>
      <c r="J32" s="316"/>
      <c r="K32" s="316"/>
      <c r="L32" s="316"/>
      <c r="M32" s="316"/>
      <c r="N32" s="316"/>
      <c r="O32" s="316"/>
      <c r="P32" s="316"/>
    </row>
    <row r="33" spans="1:17" customFormat="1" ht="15" customHeight="1" x14ac:dyDescent="0.25">
      <c r="C33" s="247" t="s">
        <v>190</v>
      </c>
      <c r="D33" s="247"/>
      <c r="E33" s="247"/>
      <c r="F33" s="247"/>
      <c r="G33" s="247"/>
      <c r="H33" s="247"/>
      <c r="I33" s="247"/>
      <c r="J33" s="247"/>
      <c r="K33" s="247"/>
      <c r="L33" s="247"/>
      <c r="M33" s="247"/>
      <c r="N33" s="247"/>
      <c r="O33" s="247"/>
      <c r="P33" s="247"/>
    </row>
    <row r="34" spans="1:17" customFormat="1" ht="15" x14ac:dyDescent="0.25">
      <c r="C34" s="247"/>
      <c r="D34" s="247"/>
      <c r="E34" s="247"/>
      <c r="F34" s="247"/>
      <c r="G34" s="247"/>
      <c r="H34" s="247"/>
      <c r="I34" s="247"/>
      <c r="J34" s="247"/>
      <c r="K34" s="247"/>
      <c r="L34" s="247"/>
      <c r="M34" s="247"/>
      <c r="N34" s="247"/>
      <c r="O34" s="247"/>
      <c r="P34" s="247"/>
    </row>
    <row r="35" spans="1:17" s="8" customFormat="1" x14ac:dyDescent="0.2">
      <c r="B35" s="158"/>
      <c r="C35" s="316" t="s">
        <v>147</v>
      </c>
      <c r="D35" s="316"/>
      <c r="E35" s="316"/>
      <c r="F35" s="316"/>
      <c r="G35" s="316"/>
      <c r="H35" s="316"/>
      <c r="I35" s="316"/>
      <c r="J35" s="316"/>
      <c r="K35" s="316"/>
      <c r="L35" s="316"/>
      <c r="M35" s="316"/>
      <c r="N35" s="316"/>
      <c r="O35" s="316"/>
      <c r="P35" s="316"/>
    </row>
    <row r="36" spans="1:17" s="8" customFormat="1" x14ac:dyDescent="0.2">
      <c r="B36" s="158"/>
      <c r="C36" s="316"/>
      <c r="D36" s="316"/>
      <c r="E36" s="316"/>
      <c r="F36" s="316"/>
      <c r="G36" s="316"/>
      <c r="H36" s="316"/>
      <c r="I36" s="316"/>
      <c r="J36" s="316"/>
      <c r="K36" s="316"/>
      <c r="L36" s="316"/>
      <c r="M36" s="316"/>
      <c r="N36" s="316"/>
      <c r="O36" s="316"/>
      <c r="P36" s="316"/>
    </row>
    <row r="37" spans="1:17" x14ac:dyDescent="0.2">
      <c r="C37" s="8"/>
      <c r="D37" s="8"/>
    </row>
    <row r="38" spans="1:17" ht="15" x14ac:dyDescent="0.25">
      <c r="B38" s="158" t="s">
        <v>148</v>
      </c>
    </row>
    <row r="39" spans="1:17" s="8" customFormat="1" x14ac:dyDescent="0.2">
      <c r="A39" s="39"/>
      <c r="B39" s="158"/>
      <c r="C39" s="158" t="s">
        <v>107</v>
      </c>
      <c r="D39" s="158"/>
      <c r="E39" s="158"/>
      <c r="F39" s="158"/>
      <c r="G39" s="158"/>
      <c r="H39" s="158"/>
      <c r="I39" s="158"/>
      <c r="J39" s="158"/>
      <c r="K39" s="158"/>
      <c r="L39" s="158"/>
      <c r="M39" s="158"/>
      <c r="N39" s="158"/>
      <c r="O39" s="158"/>
      <c r="P39" s="158"/>
    </row>
    <row r="40" spans="1:17" s="39" customFormat="1" ht="15" customHeight="1" x14ac:dyDescent="0.2">
      <c r="B40" s="53"/>
      <c r="C40" s="53" t="s">
        <v>150</v>
      </c>
      <c r="D40" s="53"/>
      <c r="E40" s="53"/>
      <c r="F40" s="53"/>
      <c r="G40" s="53"/>
      <c r="H40" s="53"/>
      <c r="I40" s="53"/>
      <c r="J40" s="53"/>
      <c r="K40" s="53"/>
      <c r="L40" s="53"/>
      <c r="M40" s="53"/>
      <c r="N40" s="53"/>
      <c r="O40" s="53"/>
      <c r="P40" s="53"/>
    </row>
    <row r="41" spans="1:17" x14ac:dyDescent="0.2">
      <c r="B41" s="8"/>
      <c r="C41" s="3"/>
      <c r="D41" s="7"/>
      <c r="E41" s="7"/>
      <c r="F41" s="7"/>
      <c r="G41" s="7"/>
      <c r="H41" s="7"/>
      <c r="I41" s="7"/>
      <c r="J41" s="7"/>
      <c r="K41" s="7"/>
      <c r="L41" s="7"/>
      <c r="M41" s="7"/>
      <c r="N41" s="7"/>
      <c r="O41" s="7"/>
      <c r="P41" s="7"/>
    </row>
    <row r="42" spans="1:17" x14ac:dyDescent="0.2">
      <c r="B42" s="158" t="s">
        <v>149</v>
      </c>
      <c r="C42" s="3"/>
      <c r="D42" s="3"/>
      <c r="E42" s="3"/>
      <c r="F42" s="3"/>
      <c r="G42" s="3"/>
      <c r="H42" s="3"/>
      <c r="I42" s="3"/>
      <c r="J42" s="3"/>
      <c r="K42" s="3"/>
      <c r="L42" s="3"/>
      <c r="M42" s="3"/>
      <c r="N42" s="3"/>
      <c r="O42" s="3"/>
      <c r="P42" s="3"/>
      <c r="Q42" s="7"/>
    </row>
    <row r="43" spans="1:17" s="8" customFormat="1" x14ac:dyDescent="0.2">
      <c r="A43" s="39"/>
      <c r="B43" s="158"/>
      <c r="C43" s="158" t="s">
        <v>107</v>
      </c>
      <c r="D43" s="158"/>
      <c r="E43" s="158"/>
      <c r="F43" s="158"/>
      <c r="G43" s="158"/>
      <c r="H43" s="158"/>
      <c r="I43" s="158"/>
      <c r="J43" s="158"/>
      <c r="K43" s="158"/>
      <c r="L43" s="158"/>
      <c r="M43" s="158"/>
      <c r="N43" s="158"/>
      <c r="O43" s="158"/>
      <c r="P43" s="158"/>
    </row>
    <row r="44" spans="1:17" s="39" customFormat="1" ht="15" customHeight="1" x14ac:dyDescent="0.2">
      <c r="B44" s="53"/>
      <c r="C44" s="53" t="s">
        <v>150</v>
      </c>
      <c r="D44" s="53"/>
      <c r="E44" s="53"/>
      <c r="F44" s="53"/>
      <c r="G44" s="53"/>
      <c r="H44" s="53"/>
      <c r="I44" s="53"/>
      <c r="J44" s="53"/>
      <c r="K44" s="53"/>
      <c r="L44" s="53"/>
      <c r="M44" s="53"/>
      <c r="N44" s="53"/>
      <c r="O44" s="53"/>
      <c r="P44" s="53"/>
    </row>
    <row r="45" spans="1:17" x14ac:dyDescent="0.2">
      <c r="C45" s="3"/>
    </row>
    <row r="46" spans="1:17" s="8" customFormat="1" x14ac:dyDescent="0.2">
      <c r="A46" s="39"/>
      <c r="B46" s="53" t="s">
        <v>104</v>
      </c>
      <c r="J46" s="158"/>
      <c r="K46" s="158"/>
      <c r="L46" s="158"/>
      <c r="M46" s="158"/>
      <c r="N46" s="158"/>
      <c r="O46" s="158"/>
      <c r="P46" s="158"/>
    </row>
    <row r="47" spans="1:17" s="8" customFormat="1" x14ac:dyDescent="0.2">
      <c r="A47" s="39"/>
      <c r="B47" s="8" t="s">
        <v>105</v>
      </c>
      <c r="J47" s="158"/>
      <c r="K47" s="158"/>
      <c r="L47" s="158"/>
      <c r="M47" s="158"/>
      <c r="N47" s="158"/>
      <c r="O47" s="158"/>
      <c r="P47" s="158"/>
    </row>
    <row r="49" spans="1:20" s="8" customFormat="1" x14ac:dyDescent="0.2">
      <c r="A49" s="39"/>
      <c r="B49" s="158"/>
      <c r="C49" s="158"/>
      <c r="D49" s="158"/>
      <c r="E49" s="158"/>
      <c r="F49" s="158"/>
      <c r="G49" s="158"/>
      <c r="H49" s="158"/>
      <c r="I49" s="158"/>
      <c r="J49" s="158"/>
      <c r="K49" s="158"/>
      <c r="L49" s="158"/>
      <c r="M49" s="158"/>
      <c r="N49" s="158"/>
      <c r="O49" s="158"/>
      <c r="P49" s="158"/>
    </row>
    <row r="50" spans="1:20" s="158" customFormat="1" x14ac:dyDescent="0.2">
      <c r="A50" s="204"/>
      <c r="B50" s="51" t="s">
        <v>133</v>
      </c>
      <c r="C50" s="51"/>
      <c r="D50" s="51"/>
      <c r="E50" s="51"/>
      <c r="F50" s="51"/>
      <c r="G50" s="51"/>
      <c r="H50" s="51"/>
      <c r="I50" s="51"/>
      <c r="J50" s="51"/>
      <c r="K50" s="51"/>
      <c r="L50" s="51"/>
      <c r="M50" s="51"/>
      <c r="N50" s="51"/>
      <c r="O50" s="51"/>
      <c r="P50" s="51"/>
      <c r="Q50" s="205"/>
      <c r="R50" s="205"/>
      <c r="T50" s="204"/>
    </row>
    <row r="51" spans="1:20" x14ac:dyDescent="0.2">
      <c r="A51" s="63"/>
      <c r="B51" s="147"/>
      <c r="C51" s="206" t="s">
        <v>134</v>
      </c>
      <c r="D51" s="147"/>
      <c r="E51" s="147"/>
      <c r="F51" s="147"/>
      <c r="G51" s="147"/>
      <c r="H51" s="147"/>
      <c r="I51" s="147"/>
      <c r="J51" s="147"/>
      <c r="K51" s="147"/>
      <c r="L51" s="147"/>
      <c r="M51" s="147"/>
      <c r="N51" s="147"/>
      <c r="O51" s="147"/>
      <c r="P51" s="147"/>
      <c r="Q51" s="207"/>
      <c r="R51" s="207"/>
      <c r="T51" s="208"/>
    </row>
    <row r="52" spans="1:20" x14ac:dyDescent="0.2">
      <c r="A52" s="63"/>
      <c r="B52" s="147"/>
      <c r="C52" s="206" t="s">
        <v>135</v>
      </c>
      <c r="D52" s="147"/>
      <c r="E52" s="147"/>
      <c r="F52" s="147"/>
      <c r="G52" s="147"/>
      <c r="H52" s="147"/>
      <c r="I52" s="147"/>
      <c r="J52" s="147"/>
      <c r="K52" s="147"/>
      <c r="L52" s="147"/>
      <c r="M52" s="147"/>
      <c r="N52" s="147"/>
      <c r="O52" s="147"/>
      <c r="P52" s="147"/>
      <c r="Q52" s="207"/>
      <c r="R52" s="207"/>
      <c r="T52" s="208"/>
    </row>
    <row r="53" spans="1:20" ht="14.25" customHeight="1" x14ac:dyDescent="0.2">
      <c r="A53" s="63"/>
      <c r="B53" s="147"/>
      <c r="C53" s="251" t="s">
        <v>78</v>
      </c>
      <c r="D53" s="251"/>
      <c r="E53" s="251"/>
      <c r="F53" s="251"/>
      <c r="G53" s="251"/>
      <c r="H53" s="251"/>
      <c r="I53" s="251"/>
      <c r="J53" s="251"/>
      <c r="K53" s="251"/>
      <c r="L53" s="251"/>
      <c r="M53" s="251"/>
      <c r="N53" s="251"/>
      <c r="O53" s="251"/>
      <c r="P53" s="251"/>
      <c r="Q53" s="207"/>
      <c r="R53" s="207"/>
      <c r="T53" s="208"/>
    </row>
    <row r="54" spans="1:20" ht="14.25" customHeight="1" x14ac:dyDescent="0.2">
      <c r="A54" s="63"/>
      <c r="B54" s="147"/>
      <c r="C54" s="251"/>
      <c r="D54" s="251"/>
      <c r="E54" s="251"/>
      <c r="F54" s="251"/>
      <c r="G54" s="251"/>
      <c r="H54" s="251"/>
      <c r="I54" s="251"/>
      <c r="J54" s="251"/>
      <c r="K54" s="251"/>
      <c r="L54" s="251"/>
      <c r="M54" s="251"/>
      <c r="N54" s="251"/>
      <c r="O54" s="251"/>
      <c r="P54" s="251"/>
      <c r="Q54" s="207"/>
      <c r="R54" s="207"/>
      <c r="T54" s="208"/>
    </row>
    <row r="55" spans="1:20" x14ac:dyDescent="0.2">
      <c r="B55" s="241" t="s">
        <v>151</v>
      </c>
      <c r="C55" s="241"/>
      <c r="D55" s="241"/>
      <c r="E55" s="241"/>
      <c r="F55" s="241"/>
      <c r="G55" s="241"/>
      <c r="H55" s="241"/>
      <c r="I55" s="241"/>
      <c r="J55" s="241"/>
      <c r="K55" s="241"/>
      <c r="L55" s="241"/>
      <c r="M55" s="241"/>
      <c r="N55" s="241"/>
      <c r="O55" s="241"/>
      <c r="P55" s="241"/>
    </row>
    <row r="56" spans="1:20" x14ac:dyDescent="0.2">
      <c r="B56" s="241"/>
      <c r="C56" s="241"/>
      <c r="D56" s="241"/>
      <c r="E56" s="241"/>
      <c r="F56" s="241"/>
      <c r="G56" s="241"/>
      <c r="H56" s="241"/>
      <c r="I56" s="241"/>
      <c r="J56" s="241"/>
      <c r="K56" s="241"/>
      <c r="L56" s="241"/>
      <c r="M56" s="241"/>
      <c r="N56" s="241"/>
      <c r="O56" s="241"/>
      <c r="P56" s="241"/>
    </row>
    <row r="57" spans="1:20" x14ac:dyDescent="0.2">
      <c r="C57" s="242" t="s">
        <v>198</v>
      </c>
      <c r="D57" s="242"/>
      <c r="E57" s="242"/>
      <c r="F57" s="242"/>
      <c r="G57" s="242"/>
      <c r="H57" s="242"/>
      <c r="I57" s="242"/>
      <c r="J57" s="242"/>
      <c r="K57" s="242"/>
      <c r="L57" s="242"/>
      <c r="M57" s="242"/>
      <c r="N57" s="242"/>
      <c r="O57" s="242"/>
      <c r="P57" s="242"/>
    </row>
    <row r="58" spans="1:20" x14ac:dyDescent="0.2">
      <c r="C58" s="242"/>
      <c r="D58" s="242"/>
      <c r="E58" s="242"/>
      <c r="F58" s="242"/>
      <c r="G58" s="242"/>
      <c r="H58" s="242"/>
      <c r="I58" s="242"/>
      <c r="J58" s="242"/>
      <c r="K58" s="242"/>
      <c r="L58" s="242"/>
      <c r="M58" s="242"/>
      <c r="N58" s="242"/>
      <c r="O58" s="242"/>
      <c r="P58" s="242"/>
    </row>
    <row r="59" spans="1:20" x14ac:dyDescent="0.2">
      <c r="C59" s="209" t="s">
        <v>154</v>
      </c>
    </row>
    <row r="60" spans="1:20" x14ac:dyDescent="0.2">
      <c r="C60" s="209"/>
    </row>
    <row r="62" spans="1:20" s="8" customFormat="1" x14ac:dyDescent="0.2">
      <c r="A62" s="39"/>
      <c r="B62" s="316" t="s">
        <v>152</v>
      </c>
      <c r="C62" s="316"/>
      <c r="D62" s="316"/>
      <c r="E62" s="316"/>
      <c r="F62" s="316"/>
      <c r="G62" s="316"/>
      <c r="H62" s="316"/>
      <c r="I62" s="316"/>
      <c r="J62" s="316"/>
      <c r="K62" s="316"/>
      <c r="L62" s="316"/>
      <c r="M62" s="316"/>
      <c r="N62" s="316"/>
      <c r="O62" s="316"/>
      <c r="P62" s="316"/>
    </row>
    <row r="63" spans="1:20" s="8" customFormat="1" x14ac:dyDescent="0.2">
      <c r="A63" s="39"/>
      <c r="B63" s="316"/>
      <c r="C63" s="316"/>
      <c r="D63" s="316"/>
      <c r="E63" s="316"/>
      <c r="F63" s="316"/>
      <c r="G63" s="316"/>
      <c r="H63" s="316"/>
      <c r="I63" s="316"/>
      <c r="J63" s="316"/>
      <c r="K63" s="316"/>
      <c r="L63" s="316"/>
      <c r="M63" s="316"/>
      <c r="N63" s="316"/>
      <c r="O63" s="316"/>
      <c r="P63" s="316"/>
    </row>
    <row r="64" spans="1:20" s="8" customFormat="1" x14ac:dyDescent="0.2">
      <c r="A64" s="39"/>
      <c r="B64" s="316" t="s">
        <v>106</v>
      </c>
      <c r="C64" s="316"/>
      <c r="D64" s="316"/>
      <c r="E64" s="316"/>
      <c r="F64" s="316"/>
      <c r="G64" s="316"/>
      <c r="H64" s="316"/>
      <c r="I64" s="316"/>
      <c r="J64" s="316"/>
      <c r="K64" s="316"/>
      <c r="L64" s="316"/>
      <c r="M64" s="316"/>
      <c r="N64" s="316"/>
      <c r="O64" s="316"/>
      <c r="P64" s="316"/>
    </row>
    <row r="65" spans="1:16" s="8" customFormat="1" x14ac:dyDescent="0.2">
      <c r="A65" s="39"/>
      <c r="B65" s="316"/>
      <c r="C65" s="316"/>
      <c r="D65" s="316"/>
      <c r="E65" s="316"/>
      <c r="F65" s="316"/>
      <c r="G65" s="316"/>
      <c r="H65" s="316"/>
      <c r="I65" s="316"/>
      <c r="J65" s="316"/>
      <c r="K65" s="316"/>
      <c r="L65" s="316"/>
      <c r="M65" s="316"/>
      <c r="N65" s="316"/>
      <c r="O65" s="316"/>
      <c r="P65" s="316"/>
    </row>
    <row r="66" spans="1:16" x14ac:dyDescent="0.2">
      <c r="C66" s="317"/>
      <c r="D66" s="317"/>
      <c r="E66" s="317"/>
      <c r="F66" s="317"/>
      <c r="G66" s="317"/>
      <c r="H66" s="317"/>
      <c r="I66" s="317"/>
      <c r="J66" s="317"/>
      <c r="K66" s="317"/>
      <c r="L66" s="317"/>
      <c r="M66" s="317"/>
      <c r="N66" s="317"/>
      <c r="O66" s="317"/>
      <c r="P66" s="317"/>
    </row>
    <row r="68" spans="1:16" x14ac:dyDescent="0.2">
      <c r="C68" s="63"/>
      <c r="D68" s="63"/>
      <c r="E68" s="63"/>
      <c r="F68" s="63"/>
      <c r="G68" s="63"/>
      <c r="H68" s="63"/>
      <c r="I68" s="63"/>
      <c r="J68" s="63"/>
      <c r="K68" s="63"/>
      <c r="L68" s="63"/>
      <c r="M68" s="63"/>
      <c r="N68" s="63"/>
      <c r="O68" s="63"/>
      <c r="P68" s="63"/>
    </row>
  </sheetData>
  <sheetProtection password="B63F" sheet="1" objects="1" scenarios="1" formatRows="0"/>
  <mergeCells count="15">
    <mergeCell ref="C53:P54"/>
    <mergeCell ref="B55:P56"/>
    <mergeCell ref="C57:P58"/>
    <mergeCell ref="C66:P66"/>
    <mergeCell ref="C31:P32"/>
    <mergeCell ref="C33:P34"/>
    <mergeCell ref="C35:P36"/>
    <mergeCell ref="B62:P63"/>
    <mergeCell ref="B64:P65"/>
    <mergeCell ref="B2:P2"/>
    <mergeCell ref="B3:P3"/>
    <mergeCell ref="B4:P4"/>
    <mergeCell ref="B15:P16"/>
    <mergeCell ref="C29:P30"/>
    <mergeCell ref="B6:P11"/>
  </mergeCells>
  <pageMargins left="0.70866141732283472" right="0.70866141732283472" top="0.74803149606299213" bottom="0.74803149606299213" header="0.31496062992125984" footer="0.31496062992125984"/>
  <pageSetup scale="80" fitToHeight="0" orientation="landscape" r:id="rId1"/>
  <headerFooter>
    <oddFooter>&amp;L&amp;"-,Bold"Conseil des arts du Canada Confidentiel&amp;C&amp;D&amp;RPage &amp;P</oddFooter>
  </headerFooter>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H258"/>
  <sheetViews>
    <sheetView showGridLines="0" zoomScale="90" zoomScaleNormal="90" workbookViewId="0">
      <pane ySplit="4" topLeftCell="A5" activePane="bottomLeft" state="frozen"/>
      <selection pane="bottomLeft" activeCell="A5" sqref="A5"/>
    </sheetView>
  </sheetViews>
  <sheetFormatPr defaultRowHeight="14.25" x14ac:dyDescent="0.2"/>
  <cols>
    <col min="1" max="1" width="2.85546875" style="65" customWidth="1"/>
    <col min="2" max="2" width="49.140625" style="65" customWidth="1"/>
    <col min="3" max="3" width="18.7109375" style="65" customWidth="1"/>
    <col min="4" max="4" width="17.140625" style="65" customWidth="1"/>
    <col min="5" max="6" width="16.85546875" style="65" customWidth="1"/>
    <col min="7" max="7" width="70.5703125" style="162" customWidth="1"/>
    <col min="8" max="8" width="105.85546875" style="65" customWidth="1"/>
    <col min="9" max="16384" width="9.140625" style="65"/>
  </cols>
  <sheetData>
    <row r="1" spans="1:8" x14ac:dyDescent="0.2">
      <c r="B1" s="159" t="s">
        <v>197</v>
      </c>
    </row>
    <row r="2" spans="1:8" ht="18" x14ac:dyDescent="0.2">
      <c r="A2" s="64"/>
      <c r="B2" s="299" t="s">
        <v>122</v>
      </c>
      <c r="C2" s="299"/>
      <c r="D2" s="299"/>
      <c r="E2" s="299"/>
      <c r="F2" s="299"/>
      <c r="G2" s="299"/>
      <c r="H2" s="104"/>
    </row>
    <row r="3" spans="1:8" ht="7.5" customHeight="1" x14ac:dyDescent="0.2">
      <c r="A3" s="64"/>
      <c r="B3" s="64"/>
      <c r="C3" s="66"/>
      <c r="D3" s="66"/>
      <c r="E3" s="66"/>
      <c r="F3" s="66"/>
      <c r="G3" s="160"/>
      <c r="H3" s="67"/>
    </row>
    <row r="4" spans="1:8" ht="45" x14ac:dyDescent="0.2">
      <c r="A4" s="70"/>
      <c r="B4" s="215"/>
      <c r="C4" s="115" t="s">
        <v>48</v>
      </c>
      <c r="D4" s="144" t="s">
        <v>49</v>
      </c>
      <c r="E4" s="144" t="s">
        <v>50</v>
      </c>
      <c r="F4" s="186" t="s">
        <v>51</v>
      </c>
      <c r="G4" s="189" t="s">
        <v>52</v>
      </c>
      <c r="H4" s="102"/>
    </row>
    <row r="5" spans="1:8" ht="15" x14ac:dyDescent="0.2">
      <c r="A5" s="70"/>
      <c r="B5" s="321" t="s">
        <v>28</v>
      </c>
      <c r="C5" s="216" t="s">
        <v>1</v>
      </c>
      <c r="D5" s="216" t="s">
        <v>1</v>
      </c>
      <c r="E5" s="216" t="s">
        <v>1</v>
      </c>
      <c r="F5" s="187"/>
      <c r="G5" s="190"/>
      <c r="H5" s="102"/>
    </row>
    <row r="6" spans="1:8" ht="15" x14ac:dyDescent="0.2">
      <c r="A6" s="70"/>
      <c r="B6" s="321"/>
      <c r="C6" s="127" t="s">
        <v>16</v>
      </c>
      <c r="D6" s="127" t="s">
        <v>16</v>
      </c>
      <c r="E6" s="127" t="s">
        <v>16</v>
      </c>
      <c r="F6" s="187"/>
      <c r="G6" s="190"/>
      <c r="H6" s="71"/>
    </row>
    <row r="7" spans="1:8" ht="15" x14ac:dyDescent="0.2">
      <c r="A7" s="70"/>
      <c r="B7" s="321"/>
      <c r="C7" s="92" t="s">
        <v>2</v>
      </c>
      <c r="D7" s="92" t="s">
        <v>2</v>
      </c>
      <c r="E7" s="92" t="s">
        <v>2</v>
      </c>
      <c r="F7" s="187"/>
      <c r="G7" s="190"/>
    </row>
    <row r="8" spans="1:8" ht="15" x14ac:dyDescent="0.2">
      <c r="A8" s="70"/>
      <c r="B8" s="322"/>
      <c r="C8" s="130" t="s">
        <v>16</v>
      </c>
      <c r="D8" s="130" t="s">
        <v>16</v>
      </c>
      <c r="E8" s="130" t="s">
        <v>16</v>
      </c>
      <c r="F8" s="188"/>
      <c r="G8" s="191"/>
    </row>
    <row r="9" spans="1:8" ht="7.5" customHeight="1" x14ac:dyDescent="0.2">
      <c r="A9" s="70"/>
      <c r="B9" s="9"/>
      <c r="C9" s="10"/>
      <c r="D9" s="10"/>
      <c r="E9" s="10"/>
      <c r="F9" s="10"/>
      <c r="G9" s="161"/>
    </row>
    <row r="10" spans="1:8" s="64" customFormat="1" ht="15" x14ac:dyDescent="0.25">
      <c r="B10" s="283" t="s">
        <v>29</v>
      </c>
      <c r="C10" s="283"/>
      <c r="D10" s="283"/>
      <c r="E10" s="283"/>
      <c r="F10" s="283"/>
      <c r="G10" s="283"/>
    </row>
    <row r="11" spans="1:8" s="9" customFormat="1" ht="57" x14ac:dyDescent="0.2">
      <c r="B11" s="17" t="s">
        <v>124</v>
      </c>
      <c r="C11" s="100"/>
      <c r="D11" s="100"/>
      <c r="E11" s="100"/>
      <c r="F11" s="100"/>
      <c r="G11" s="97"/>
    </row>
    <row r="12" spans="1:8" s="64" customFormat="1" x14ac:dyDescent="0.2">
      <c r="B12" s="11" t="s">
        <v>30</v>
      </c>
      <c r="C12" s="128"/>
      <c r="D12" s="128"/>
      <c r="E12" s="128"/>
      <c r="F12" s="132">
        <f>C12+D12+E12</f>
        <v>0</v>
      </c>
      <c r="G12" s="99"/>
    </row>
    <row r="13" spans="1:8" s="64" customFormat="1" x14ac:dyDescent="0.2">
      <c r="B13" s="19"/>
      <c r="C13" s="128"/>
      <c r="D13" s="128"/>
      <c r="E13" s="128"/>
      <c r="F13" s="132">
        <f t="shared" ref="F13:F27" si="0">C13+D13+E13</f>
        <v>0</v>
      </c>
      <c r="G13" s="99"/>
    </row>
    <row r="14" spans="1:8" s="64" customFormat="1" x14ac:dyDescent="0.2">
      <c r="B14" s="19"/>
      <c r="C14" s="128"/>
      <c r="D14" s="128"/>
      <c r="E14" s="128"/>
      <c r="F14" s="132">
        <f t="shared" si="0"/>
        <v>0</v>
      </c>
      <c r="G14" s="99"/>
    </row>
    <row r="15" spans="1:8" s="64" customFormat="1" x14ac:dyDescent="0.2">
      <c r="B15" s="19"/>
      <c r="C15" s="128"/>
      <c r="D15" s="128"/>
      <c r="E15" s="128"/>
      <c r="F15" s="132">
        <f t="shared" si="0"/>
        <v>0</v>
      </c>
      <c r="G15" s="99"/>
    </row>
    <row r="16" spans="1:8" s="64" customFormat="1" x14ac:dyDescent="0.2">
      <c r="B16" s="19"/>
      <c r="C16" s="128"/>
      <c r="D16" s="128"/>
      <c r="E16" s="128"/>
      <c r="F16" s="132">
        <f t="shared" si="0"/>
        <v>0</v>
      </c>
      <c r="G16" s="99"/>
    </row>
    <row r="17" spans="1:7" s="64" customFormat="1" x14ac:dyDescent="0.2">
      <c r="B17" s="19"/>
      <c r="C17" s="128"/>
      <c r="D17" s="128"/>
      <c r="E17" s="128"/>
      <c r="F17" s="132">
        <f t="shared" si="0"/>
        <v>0</v>
      </c>
      <c r="G17" s="99"/>
    </row>
    <row r="18" spans="1:7" s="64" customFormat="1" x14ac:dyDescent="0.2">
      <c r="B18" s="19"/>
      <c r="C18" s="128"/>
      <c r="D18" s="128"/>
      <c r="E18" s="128"/>
      <c r="F18" s="132">
        <f t="shared" si="0"/>
        <v>0</v>
      </c>
      <c r="G18" s="99"/>
    </row>
    <row r="19" spans="1:7" s="64" customFormat="1" x14ac:dyDescent="0.2">
      <c r="B19" s="19"/>
      <c r="C19" s="128"/>
      <c r="D19" s="128"/>
      <c r="E19" s="128"/>
      <c r="F19" s="132">
        <f t="shared" si="0"/>
        <v>0</v>
      </c>
      <c r="G19" s="99"/>
    </row>
    <row r="20" spans="1:7" s="64" customFormat="1" x14ac:dyDescent="0.2">
      <c r="B20" s="19"/>
      <c r="C20" s="128"/>
      <c r="D20" s="128"/>
      <c r="E20" s="128"/>
      <c r="F20" s="132">
        <f t="shared" si="0"/>
        <v>0</v>
      </c>
      <c r="G20" s="99"/>
    </row>
    <row r="21" spans="1:7" s="64" customFormat="1" x14ac:dyDescent="0.2">
      <c r="B21" s="19"/>
      <c r="C21" s="128"/>
      <c r="D21" s="128"/>
      <c r="E21" s="128"/>
      <c r="F21" s="132">
        <f t="shared" si="0"/>
        <v>0</v>
      </c>
      <c r="G21" s="99"/>
    </row>
    <row r="22" spans="1:7" s="64" customFormat="1" x14ac:dyDescent="0.2">
      <c r="B22" s="19"/>
      <c r="C22" s="128"/>
      <c r="D22" s="128"/>
      <c r="E22" s="128"/>
      <c r="F22" s="132">
        <f t="shared" si="0"/>
        <v>0</v>
      </c>
      <c r="G22" s="99"/>
    </row>
    <row r="23" spans="1:7" s="64" customFormat="1" x14ac:dyDescent="0.2">
      <c r="B23" s="19"/>
      <c r="C23" s="128"/>
      <c r="D23" s="128"/>
      <c r="E23" s="128"/>
      <c r="F23" s="132">
        <f t="shared" si="0"/>
        <v>0</v>
      </c>
      <c r="G23" s="99"/>
    </row>
    <row r="24" spans="1:7" s="64" customFormat="1" x14ac:dyDescent="0.2">
      <c r="B24" s="19"/>
      <c r="C24" s="128"/>
      <c r="D24" s="128"/>
      <c r="E24" s="128"/>
      <c r="F24" s="132">
        <f t="shared" si="0"/>
        <v>0</v>
      </c>
      <c r="G24" s="99"/>
    </row>
    <row r="25" spans="1:7" s="64" customFormat="1" x14ac:dyDescent="0.2">
      <c r="B25" s="19"/>
      <c r="C25" s="128"/>
      <c r="D25" s="128"/>
      <c r="E25" s="128"/>
      <c r="F25" s="132">
        <f t="shared" si="0"/>
        <v>0</v>
      </c>
      <c r="G25" s="99"/>
    </row>
    <row r="26" spans="1:7" s="64" customFormat="1" x14ac:dyDescent="0.2">
      <c r="B26" s="19"/>
      <c r="C26" s="128"/>
      <c r="D26" s="128"/>
      <c r="E26" s="128"/>
      <c r="F26" s="132">
        <f t="shared" si="0"/>
        <v>0</v>
      </c>
      <c r="G26" s="99"/>
    </row>
    <row r="27" spans="1:7" s="64" customFormat="1" x14ac:dyDescent="0.2">
      <c r="B27" s="19"/>
      <c r="C27" s="128"/>
      <c r="D27" s="128"/>
      <c r="E27" s="128"/>
      <c r="F27" s="132">
        <f t="shared" si="0"/>
        <v>0</v>
      </c>
      <c r="G27" s="99"/>
    </row>
    <row r="28" spans="1:7" s="64" customFormat="1" ht="15" x14ac:dyDescent="0.25">
      <c r="B28" s="105" t="s">
        <v>156</v>
      </c>
      <c r="C28" s="129">
        <f>SUM(C12:C27)</f>
        <v>0</v>
      </c>
      <c r="D28" s="129">
        <f>SUM(D12:D27)</f>
        <v>0</v>
      </c>
      <c r="E28" s="129">
        <f>SUM(E12:E27)</f>
        <v>0</v>
      </c>
      <c r="F28" s="131">
        <f>SUM(F12:F27)</f>
        <v>0</v>
      </c>
      <c r="G28" s="72"/>
    </row>
    <row r="29" spans="1:7" s="64" customFormat="1" ht="7.5" customHeight="1" x14ac:dyDescent="0.25">
      <c r="B29" s="70"/>
      <c r="C29" s="12"/>
      <c r="D29" s="6"/>
      <c r="E29" s="6"/>
      <c r="F29" s="12"/>
      <c r="G29" s="161"/>
    </row>
    <row r="30" spans="1:7" ht="16.5" customHeight="1" x14ac:dyDescent="0.2">
      <c r="A30" s="64"/>
      <c r="B30" s="254" t="s">
        <v>170</v>
      </c>
      <c r="C30" s="255"/>
      <c r="D30" s="255"/>
      <c r="E30" s="255"/>
      <c r="F30" s="255"/>
      <c r="G30" s="255"/>
    </row>
    <row r="31" spans="1:7" s="73" customFormat="1" ht="75" customHeight="1" x14ac:dyDescent="0.2">
      <c r="A31" s="9"/>
      <c r="B31" s="142" t="s">
        <v>31</v>
      </c>
      <c r="C31" s="100"/>
      <c r="D31" s="100"/>
      <c r="E31" s="100"/>
      <c r="F31" s="100"/>
      <c r="G31" s="97"/>
    </row>
    <row r="32" spans="1:7" s="73" customFormat="1" ht="16.5" customHeight="1" x14ac:dyDescent="0.2">
      <c r="A32" s="9"/>
      <c r="B32" s="101"/>
      <c r="C32" s="128"/>
      <c r="D32" s="128"/>
      <c r="E32" s="128"/>
      <c r="F32" s="132">
        <f t="shared" ref="F32:F41" si="1">C32+D32+E32</f>
        <v>0</v>
      </c>
      <c r="G32" s="99"/>
    </row>
    <row r="33" spans="1:7" s="74" customFormat="1" x14ac:dyDescent="0.2">
      <c r="A33" s="64"/>
      <c r="B33" s="101"/>
      <c r="C33" s="128"/>
      <c r="D33" s="128"/>
      <c r="E33" s="128"/>
      <c r="F33" s="132">
        <f t="shared" si="1"/>
        <v>0</v>
      </c>
      <c r="G33" s="99"/>
    </row>
    <row r="34" spans="1:7" s="74" customFormat="1" x14ac:dyDescent="0.2">
      <c r="A34" s="64"/>
      <c r="B34" s="101"/>
      <c r="C34" s="128"/>
      <c r="D34" s="128"/>
      <c r="E34" s="128"/>
      <c r="F34" s="132">
        <f t="shared" si="1"/>
        <v>0</v>
      </c>
      <c r="G34" s="99"/>
    </row>
    <row r="35" spans="1:7" s="74" customFormat="1" x14ac:dyDescent="0.2">
      <c r="A35" s="64"/>
      <c r="B35" s="101"/>
      <c r="C35" s="128"/>
      <c r="D35" s="128"/>
      <c r="E35" s="128"/>
      <c r="F35" s="132">
        <f t="shared" si="1"/>
        <v>0</v>
      </c>
      <c r="G35" s="99"/>
    </row>
    <row r="36" spans="1:7" s="74" customFormat="1" x14ac:dyDescent="0.2">
      <c r="A36" s="64"/>
      <c r="B36" s="101"/>
      <c r="C36" s="128"/>
      <c r="D36" s="128"/>
      <c r="E36" s="128"/>
      <c r="F36" s="132">
        <f t="shared" si="1"/>
        <v>0</v>
      </c>
      <c r="G36" s="99"/>
    </row>
    <row r="37" spans="1:7" s="74" customFormat="1" x14ac:dyDescent="0.2">
      <c r="A37" s="64"/>
      <c r="B37" s="101"/>
      <c r="C37" s="128"/>
      <c r="D37" s="128"/>
      <c r="E37" s="128"/>
      <c r="F37" s="132">
        <f t="shared" si="1"/>
        <v>0</v>
      </c>
      <c r="G37" s="99"/>
    </row>
    <row r="38" spans="1:7" s="74" customFormat="1" x14ac:dyDescent="0.2">
      <c r="A38" s="64"/>
      <c r="B38" s="101"/>
      <c r="C38" s="128"/>
      <c r="D38" s="128"/>
      <c r="E38" s="128"/>
      <c r="F38" s="132">
        <f t="shared" si="1"/>
        <v>0</v>
      </c>
      <c r="G38" s="99"/>
    </row>
    <row r="39" spans="1:7" s="74" customFormat="1" x14ac:dyDescent="0.2">
      <c r="A39" s="64"/>
      <c r="B39" s="101"/>
      <c r="C39" s="128"/>
      <c r="D39" s="128"/>
      <c r="E39" s="128"/>
      <c r="F39" s="132">
        <f t="shared" si="1"/>
        <v>0</v>
      </c>
      <c r="G39" s="99"/>
    </row>
    <row r="40" spans="1:7" s="74" customFormat="1" x14ac:dyDescent="0.2">
      <c r="A40" s="64"/>
      <c r="B40" s="101"/>
      <c r="C40" s="128"/>
      <c r="D40" s="128"/>
      <c r="E40" s="128"/>
      <c r="F40" s="132">
        <f t="shared" si="1"/>
        <v>0</v>
      </c>
      <c r="G40" s="99"/>
    </row>
    <row r="41" spans="1:7" s="74" customFormat="1" x14ac:dyDescent="0.2">
      <c r="A41" s="64"/>
      <c r="B41" s="101"/>
      <c r="C41" s="128"/>
      <c r="D41" s="128"/>
      <c r="E41" s="128"/>
      <c r="F41" s="132">
        <f t="shared" si="1"/>
        <v>0</v>
      </c>
      <c r="G41" s="99"/>
    </row>
    <row r="42" spans="1:7" s="74" customFormat="1" ht="15" x14ac:dyDescent="0.25">
      <c r="A42" s="64"/>
      <c r="B42" s="75" t="s">
        <v>159</v>
      </c>
      <c r="C42" s="129">
        <f>SUM(C32:C41)</f>
        <v>0</v>
      </c>
      <c r="D42" s="129">
        <f>SUM(D32:D41)</f>
        <v>0</v>
      </c>
      <c r="E42" s="129">
        <f>SUM(E32:E41)</f>
        <v>0</v>
      </c>
      <c r="F42" s="131">
        <f>SUM(F32:F41)</f>
        <v>0</v>
      </c>
      <c r="G42" s="72"/>
    </row>
    <row r="43" spans="1:7" ht="6.75" customHeight="1" x14ac:dyDescent="0.2">
      <c r="C43" s="76"/>
      <c r="D43" s="76"/>
      <c r="E43" s="76"/>
      <c r="F43" s="76"/>
    </row>
    <row r="44" spans="1:7" ht="15" x14ac:dyDescent="0.2">
      <c r="B44" s="283" t="s">
        <v>171</v>
      </c>
      <c r="C44" s="283"/>
      <c r="D44" s="283"/>
      <c r="E44" s="283"/>
      <c r="F44" s="283"/>
      <c r="G44" s="283"/>
    </row>
    <row r="45" spans="1:7" ht="45.75" customHeight="1" x14ac:dyDescent="0.2">
      <c r="B45" s="107" t="s">
        <v>32</v>
      </c>
      <c r="C45" s="318"/>
      <c r="D45" s="319"/>
      <c r="E45" s="319"/>
      <c r="F45" s="319"/>
      <c r="G45" s="320"/>
    </row>
    <row r="46" spans="1:7" ht="30" x14ac:dyDescent="0.25">
      <c r="B46" s="35" t="s">
        <v>90</v>
      </c>
      <c r="C46" s="318"/>
      <c r="D46" s="319"/>
      <c r="E46" s="319"/>
      <c r="F46" s="319"/>
      <c r="G46" s="320"/>
    </row>
    <row r="47" spans="1:7" x14ac:dyDescent="0.2">
      <c r="B47" s="19"/>
      <c r="C47" s="128"/>
      <c r="D47" s="128"/>
      <c r="E47" s="128"/>
      <c r="F47" s="132">
        <f t="shared" ref="F47:F51" si="2">C47+D47+E47</f>
        <v>0</v>
      </c>
      <c r="G47" s="99"/>
    </row>
    <row r="48" spans="1:7" x14ac:dyDescent="0.2">
      <c r="B48" s="19"/>
      <c r="C48" s="128"/>
      <c r="D48" s="128"/>
      <c r="E48" s="128"/>
      <c r="F48" s="132">
        <f t="shared" si="2"/>
        <v>0</v>
      </c>
      <c r="G48" s="99"/>
    </row>
    <row r="49" spans="2:7" x14ac:dyDescent="0.2">
      <c r="B49" s="19"/>
      <c r="C49" s="128"/>
      <c r="D49" s="128"/>
      <c r="E49" s="128"/>
      <c r="F49" s="132">
        <f t="shared" si="2"/>
        <v>0</v>
      </c>
      <c r="G49" s="99"/>
    </row>
    <row r="50" spans="2:7" x14ac:dyDescent="0.2">
      <c r="B50" s="19"/>
      <c r="C50" s="128"/>
      <c r="D50" s="128"/>
      <c r="E50" s="128"/>
      <c r="F50" s="132">
        <f t="shared" si="2"/>
        <v>0</v>
      </c>
      <c r="G50" s="99"/>
    </row>
    <row r="51" spans="2:7" x14ac:dyDescent="0.2">
      <c r="B51" s="19"/>
      <c r="C51" s="128"/>
      <c r="D51" s="128"/>
      <c r="E51" s="128"/>
      <c r="F51" s="132">
        <f t="shared" si="2"/>
        <v>0</v>
      </c>
      <c r="G51" s="99"/>
    </row>
    <row r="52" spans="2:7" ht="15" x14ac:dyDescent="0.25">
      <c r="B52" s="35" t="s">
        <v>91</v>
      </c>
      <c r="C52" s="318"/>
      <c r="D52" s="319"/>
      <c r="E52" s="319"/>
      <c r="F52" s="319"/>
      <c r="G52" s="320"/>
    </row>
    <row r="53" spans="2:7" x14ac:dyDescent="0.2">
      <c r="B53" s="19"/>
      <c r="C53" s="128"/>
      <c r="D53" s="128"/>
      <c r="E53" s="128"/>
      <c r="F53" s="132">
        <f t="shared" ref="F53:F57" si="3">C53+D53+E53</f>
        <v>0</v>
      </c>
      <c r="G53" s="99"/>
    </row>
    <row r="54" spans="2:7" x14ac:dyDescent="0.2">
      <c r="B54" s="19"/>
      <c r="C54" s="128"/>
      <c r="D54" s="128"/>
      <c r="E54" s="128"/>
      <c r="F54" s="132">
        <f t="shared" si="3"/>
        <v>0</v>
      </c>
      <c r="G54" s="99"/>
    </row>
    <row r="55" spans="2:7" x14ac:dyDescent="0.2">
      <c r="B55" s="19"/>
      <c r="C55" s="128"/>
      <c r="D55" s="128"/>
      <c r="E55" s="128"/>
      <c r="F55" s="132">
        <f t="shared" si="3"/>
        <v>0</v>
      </c>
      <c r="G55" s="99"/>
    </row>
    <row r="56" spans="2:7" x14ac:dyDescent="0.2">
      <c r="B56" s="19"/>
      <c r="C56" s="128"/>
      <c r="D56" s="128"/>
      <c r="E56" s="128"/>
      <c r="F56" s="132">
        <f t="shared" si="3"/>
        <v>0</v>
      </c>
      <c r="G56" s="99"/>
    </row>
    <row r="57" spans="2:7" x14ac:dyDescent="0.2">
      <c r="B57" s="19"/>
      <c r="C57" s="128"/>
      <c r="D57" s="128"/>
      <c r="E57" s="128"/>
      <c r="F57" s="132">
        <f t="shared" si="3"/>
        <v>0</v>
      </c>
      <c r="G57" s="99"/>
    </row>
    <row r="58" spans="2:7" ht="15" x14ac:dyDescent="0.25">
      <c r="B58" s="36" t="s">
        <v>92</v>
      </c>
      <c r="C58" s="318"/>
      <c r="D58" s="319"/>
      <c r="E58" s="319"/>
      <c r="F58" s="319"/>
      <c r="G58" s="320"/>
    </row>
    <row r="59" spans="2:7" x14ac:dyDescent="0.2">
      <c r="B59" s="19"/>
      <c r="C59" s="128"/>
      <c r="D59" s="128"/>
      <c r="E59" s="128"/>
      <c r="F59" s="132">
        <f t="shared" ref="F59:F63" si="4">C59+D59+E59</f>
        <v>0</v>
      </c>
      <c r="G59" s="99"/>
    </row>
    <row r="60" spans="2:7" x14ac:dyDescent="0.2">
      <c r="B60" s="19"/>
      <c r="C60" s="128"/>
      <c r="D60" s="128"/>
      <c r="E60" s="128"/>
      <c r="F60" s="132">
        <f t="shared" si="4"/>
        <v>0</v>
      </c>
      <c r="G60" s="99"/>
    </row>
    <row r="61" spans="2:7" x14ac:dyDescent="0.2">
      <c r="B61" s="19"/>
      <c r="C61" s="128"/>
      <c r="D61" s="128"/>
      <c r="E61" s="128"/>
      <c r="F61" s="132">
        <f t="shared" si="4"/>
        <v>0</v>
      </c>
      <c r="G61" s="99"/>
    </row>
    <row r="62" spans="2:7" x14ac:dyDescent="0.2">
      <c r="B62" s="19"/>
      <c r="C62" s="128"/>
      <c r="D62" s="128"/>
      <c r="E62" s="128"/>
      <c r="F62" s="132">
        <f t="shared" si="4"/>
        <v>0</v>
      </c>
      <c r="G62" s="99"/>
    </row>
    <row r="63" spans="2:7" x14ac:dyDescent="0.2">
      <c r="B63" s="19"/>
      <c r="C63" s="128"/>
      <c r="D63" s="128"/>
      <c r="E63" s="128"/>
      <c r="F63" s="132">
        <f t="shared" si="4"/>
        <v>0</v>
      </c>
      <c r="G63" s="99"/>
    </row>
    <row r="64" spans="2:7" ht="15" x14ac:dyDescent="0.25">
      <c r="B64" s="36" t="s">
        <v>93</v>
      </c>
      <c r="C64" s="318"/>
      <c r="D64" s="319"/>
      <c r="E64" s="319"/>
      <c r="F64" s="319"/>
      <c r="G64" s="320"/>
    </row>
    <row r="65" spans="2:7" x14ac:dyDescent="0.2">
      <c r="B65" s="19"/>
      <c r="C65" s="128"/>
      <c r="D65" s="128"/>
      <c r="E65" s="128"/>
      <c r="F65" s="132">
        <f t="shared" ref="F65:F74" si="5">C65+D65+E65</f>
        <v>0</v>
      </c>
      <c r="G65" s="99"/>
    </row>
    <row r="66" spans="2:7" x14ac:dyDescent="0.2">
      <c r="B66" s="19"/>
      <c r="C66" s="128"/>
      <c r="D66" s="128"/>
      <c r="E66" s="128"/>
      <c r="F66" s="132">
        <f t="shared" si="5"/>
        <v>0</v>
      </c>
      <c r="G66" s="99"/>
    </row>
    <row r="67" spans="2:7" x14ac:dyDescent="0.2">
      <c r="B67" s="19"/>
      <c r="C67" s="128"/>
      <c r="D67" s="128"/>
      <c r="E67" s="128"/>
      <c r="F67" s="132">
        <f t="shared" si="5"/>
        <v>0</v>
      </c>
      <c r="G67" s="99"/>
    </row>
    <row r="68" spans="2:7" x14ac:dyDescent="0.2">
      <c r="B68" s="19"/>
      <c r="C68" s="128"/>
      <c r="D68" s="128"/>
      <c r="E68" s="128"/>
      <c r="F68" s="132">
        <f t="shared" si="5"/>
        <v>0</v>
      </c>
      <c r="G68" s="99"/>
    </row>
    <row r="69" spans="2:7" x14ac:dyDescent="0.2">
      <c r="B69" s="19"/>
      <c r="C69" s="128"/>
      <c r="D69" s="128"/>
      <c r="E69" s="128"/>
      <c r="F69" s="132">
        <f t="shared" si="5"/>
        <v>0</v>
      </c>
      <c r="G69" s="99"/>
    </row>
    <row r="70" spans="2:7" x14ac:dyDescent="0.2">
      <c r="B70" s="19"/>
      <c r="C70" s="128"/>
      <c r="D70" s="128"/>
      <c r="E70" s="128"/>
      <c r="F70" s="132">
        <f t="shared" si="5"/>
        <v>0</v>
      </c>
      <c r="G70" s="99"/>
    </row>
    <row r="71" spans="2:7" x14ac:dyDescent="0.2">
      <c r="B71" s="19"/>
      <c r="C71" s="128"/>
      <c r="D71" s="128"/>
      <c r="E71" s="128"/>
      <c r="F71" s="132">
        <f t="shared" si="5"/>
        <v>0</v>
      </c>
      <c r="G71" s="99"/>
    </row>
    <row r="72" spans="2:7" x14ac:dyDescent="0.2">
      <c r="B72" s="19"/>
      <c r="C72" s="128"/>
      <c r="D72" s="128"/>
      <c r="E72" s="128"/>
      <c r="F72" s="132">
        <f t="shared" si="5"/>
        <v>0</v>
      </c>
      <c r="G72" s="99"/>
    </row>
    <row r="73" spans="2:7" x14ac:dyDescent="0.2">
      <c r="B73" s="19"/>
      <c r="C73" s="128"/>
      <c r="D73" s="128"/>
      <c r="E73" s="128"/>
      <c r="F73" s="132">
        <f t="shared" si="5"/>
        <v>0</v>
      </c>
      <c r="G73" s="99"/>
    </row>
    <row r="74" spans="2:7" x14ac:dyDescent="0.2">
      <c r="B74" s="19"/>
      <c r="C74" s="128"/>
      <c r="D74" s="128"/>
      <c r="E74" s="128"/>
      <c r="F74" s="132">
        <f t="shared" si="5"/>
        <v>0</v>
      </c>
      <c r="G74" s="99"/>
    </row>
    <row r="75" spans="2:7" ht="15" x14ac:dyDescent="0.25">
      <c r="B75" s="36" t="s">
        <v>0</v>
      </c>
      <c r="C75" s="318"/>
      <c r="D75" s="319"/>
      <c r="E75" s="319"/>
      <c r="F75" s="319"/>
      <c r="G75" s="320"/>
    </row>
    <row r="76" spans="2:7" x14ac:dyDescent="0.2">
      <c r="B76" s="19"/>
      <c r="C76" s="128"/>
      <c r="D76" s="128"/>
      <c r="E76" s="128"/>
      <c r="F76" s="132">
        <f t="shared" ref="F76:F85" si="6">C76+D76+E76</f>
        <v>0</v>
      </c>
      <c r="G76" s="99"/>
    </row>
    <row r="77" spans="2:7" x14ac:dyDescent="0.2">
      <c r="B77" s="19"/>
      <c r="C77" s="128"/>
      <c r="D77" s="128"/>
      <c r="E77" s="128"/>
      <c r="F77" s="132">
        <f t="shared" si="6"/>
        <v>0</v>
      </c>
      <c r="G77" s="99"/>
    </row>
    <row r="78" spans="2:7" x14ac:dyDescent="0.2">
      <c r="B78" s="19"/>
      <c r="C78" s="128"/>
      <c r="D78" s="128"/>
      <c r="E78" s="128"/>
      <c r="F78" s="132">
        <f t="shared" si="6"/>
        <v>0</v>
      </c>
      <c r="G78" s="99"/>
    </row>
    <row r="79" spans="2:7" x14ac:dyDescent="0.2">
      <c r="B79" s="19"/>
      <c r="C79" s="128"/>
      <c r="D79" s="128"/>
      <c r="E79" s="128"/>
      <c r="F79" s="132">
        <f t="shared" si="6"/>
        <v>0</v>
      </c>
      <c r="G79" s="99"/>
    </row>
    <row r="80" spans="2:7" x14ac:dyDescent="0.2">
      <c r="B80" s="19"/>
      <c r="C80" s="128"/>
      <c r="D80" s="128"/>
      <c r="E80" s="128"/>
      <c r="F80" s="132">
        <f t="shared" si="6"/>
        <v>0</v>
      </c>
      <c r="G80" s="99"/>
    </row>
    <row r="81" spans="2:7" x14ac:dyDescent="0.2">
      <c r="B81" s="19"/>
      <c r="C81" s="128"/>
      <c r="D81" s="128"/>
      <c r="E81" s="128"/>
      <c r="F81" s="132">
        <f t="shared" si="6"/>
        <v>0</v>
      </c>
      <c r="G81" s="99"/>
    </row>
    <row r="82" spans="2:7" x14ac:dyDescent="0.2">
      <c r="B82" s="19"/>
      <c r="C82" s="128"/>
      <c r="D82" s="128"/>
      <c r="E82" s="128"/>
      <c r="F82" s="132">
        <f t="shared" si="6"/>
        <v>0</v>
      </c>
      <c r="G82" s="99"/>
    </row>
    <row r="83" spans="2:7" x14ac:dyDescent="0.2">
      <c r="B83" s="19"/>
      <c r="C83" s="128"/>
      <c r="D83" s="128"/>
      <c r="E83" s="128"/>
      <c r="F83" s="132">
        <f t="shared" si="6"/>
        <v>0</v>
      </c>
      <c r="G83" s="99"/>
    </row>
    <row r="84" spans="2:7" x14ac:dyDescent="0.2">
      <c r="B84" s="19"/>
      <c r="C84" s="128"/>
      <c r="D84" s="128"/>
      <c r="E84" s="128"/>
      <c r="F84" s="132">
        <f t="shared" si="6"/>
        <v>0</v>
      </c>
      <c r="G84" s="99"/>
    </row>
    <row r="85" spans="2:7" x14ac:dyDescent="0.2">
      <c r="B85" s="19"/>
      <c r="C85" s="128"/>
      <c r="D85" s="128"/>
      <c r="E85" s="128"/>
      <c r="F85" s="132">
        <f t="shared" si="6"/>
        <v>0</v>
      </c>
      <c r="G85" s="99"/>
    </row>
    <row r="86" spans="2:7" ht="15" x14ac:dyDescent="0.25">
      <c r="B86" s="36" t="s">
        <v>8</v>
      </c>
      <c r="C86" s="318"/>
      <c r="D86" s="319"/>
      <c r="E86" s="319"/>
      <c r="F86" s="319"/>
      <c r="G86" s="320"/>
    </row>
    <row r="87" spans="2:7" x14ac:dyDescent="0.2">
      <c r="B87" s="19"/>
      <c r="C87" s="128"/>
      <c r="D87" s="128"/>
      <c r="E87" s="128"/>
      <c r="F87" s="132">
        <f t="shared" ref="F87:F96" si="7">C87+D87+E87</f>
        <v>0</v>
      </c>
      <c r="G87" s="99"/>
    </row>
    <row r="88" spans="2:7" x14ac:dyDescent="0.2">
      <c r="B88" s="19"/>
      <c r="C88" s="128"/>
      <c r="D88" s="128"/>
      <c r="E88" s="128"/>
      <c r="F88" s="132">
        <f t="shared" si="7"/>
        <v>0</v>
      </c>
      <c r="G88" s="99"/>
    </row>
    <row r="89" spans="2:7" x14ac:dyDescent="0.2">
      <c r="B89" s="19"/>
      <c r="C89" s="128"/>
      <c r="D89" s="128"/>
      <c r="E89" s="128"/>
      <c r="F89" s="132">
        <f t="shared" si="7"/>
        <v>0</v>
      </c>
      <c r="G89" s="99"/>
    </row>
    <row r="90" spans="2:7" x14ac:dyDescent="0.2">
      <c r="B90" s="19"/>
      <c r="C90" s="128"/>
      <c r="D90" s="128"/>
      <c r="E90" s="128"/>
      <c r="F90" s="132">
        <f t="shared" si="7"/>
        <v>0</v>
      </c>
      <c r="G90" s="99"/>
    </row>
    <row r="91" spans="2:7" x14ac:dyDescent="0.2">
      <c r="B91" s="19"/>
      <c r="C91" s="128"/>
      <c r="D91" s="128"/>
      <c r="E91" s="128"/>
      <c r="F91" s="132">
        <f t="shared" si="7"/>
        <v>0</v>
      </c>
      <c r="G91" s="99"/>
    </row>
    <row r="92" spans="2:7" x14ac:dyDescent="0.2">
      <c r="B92" s="19"/>
      <c r="C92" s="128"/>
      <c r="D92" s="128"/>
      <c r="E92" s="128"/>
      <c r="F92" s="132">
        <f t="shared" si="7"/>
        <v>0</v>
      </c>
      <c r="G92" s="99"/>
    </row>
    <row r="93" spans="2:7" x14ac:dyDescent="0.2">
      <c r="B93" s="19"/>
      <c r="C93" s="128"/>
      <c r="D93" s="128"/>
      <c r="E93" s="128"/>
      <c r="F93" s="132">
        <f t="shared" si="7"/>
        <v>0</v>
      </c>
      <c r="G93" s="99"/>
    </row>
    <row r="94" spans="2:7" x14ac:dyDescent="0.2">
      <c r="B94" s="19"/>
      <c r="C94" s="128"/>
      <c r="D94" s="128"/>
      <c r="E94" s="128"/>
      <c r="F94" s="132">
        <f t="shared" si="7"/>
        <v>0</v>
      </c>
      <c r="G94" s="99"/>
    </row>
    <row r="95" spans="2:7" x14ac:dyDescent="0.2">
      <c r="B95" s="19"/>
      <c r="C95" s="128"/>
      <c r="D95" s="128"/>
      <c r="E95" s="128"/>
      <c r="F95" s="132">
        <f t="shared" si="7"/>
        <v>0</v>
      </c>
      <c r="G95" s="99"/>
    </row>
    <row r="96" spans="2:7" x14ac:dyDescent="0.2">
      <c r="B96" s="19"/>
      <c r="C96" s="128"/>
      <c r="D96" s="128"/>
      <c r="E96" s="128"/>
      <c r="F96" s="132">
        <f t="shared" si="7"/>
        <v>0</v>
      </c>
      <c r="G96" s="99"/>
    </row>
    <row r="97" spans="2:7" ht="15" x14ac:dyDescent="0.25">
      <c r="B97" s="36" t="s">
        <v>33</v>
      </c>
      <c r="C97" s="318"/>
      <c r="D97" s="319"/>
      <c r="E97" s="319"/>
      <c r="F97" s="319"/>
      <c r="G97" s="320"/>
    </row>
    <row r="98" spans="2:7" ht="48" customHeight="1" x14ac:dyDescent="0.2">
      <c r="B98" s="103" t="s">
        <v>191</v>
      </c>
      <c r="C98" s="211"/>
      <c r="D98" s="211"/>
      <c r="E98" s="211"/>
      <c r="F98" s="211"/>
      <c r="G98" s="99"/>
    </row>
    <row r="99" spans="2:7" x14ac:dyDescent="0.2">
      <c r="B99" s="19"/>
      <c r="C99" s="128"/>
      <c r="D99" s="128"/>
      <c r="E99" s="128"/>
      <c r="F99" s="132">
        <f t="shared" ref="F99:F113" si="8">C99+D99+E99</f>
        <v>0</v>
      </c>
      <c r="G99" s="99"/>
    </row>
    <row r="100" spans="2:7" x14ac:dyDescent="0.2">
      <c r="B100" s="19"/>
      <c r="C100" s="128"/>
      <c r="D100" s="128"/>
      <c r="E100" s="128"/>
      <c r="F100" s="132">
        <f t="shared" si="8"/>
        <v>0</v>
      </c>
      <c r="G100" s="99"/>
    </row>
    <row r="101" spans="2:7" x14ac:dyDescent="0.2">
      <c r="B101" s="19"/>
      <c r="C101" s="128"/>
      <c r="D101" s="128"/>
      <c r="E101" s="128"/>
      <c r="F101" s="132">
        <f t="shared" si="8"/>
        <v>0</v>
      </c>
      <c r="G101" s="99"/>
    </row>
    <row r="102" spans="2:7" x14ac:dyDescent="0.2">
      <c r="B102" s="19"/>
      <c r="C102" s="128"/>
      <c r="D102" s="128"/>
      <c r="E102" s="128"/>
      <c r="F102" s="132">
        <f t="shared" si="8"/>
        <v>0</v>
      </c>
      <c r="G102" s="99"/>
    </row>
    <row r="103" spans="2:7" x14ac:dyDescent="0.2">
      <c r="B103" s="19"/>
      <c r="C103" s="128"/>
      <c r="D103" s="128"/>
      <c r="E103" s="128"/>
      <c r="F103" s="132">
        <f t="shared" si="8"/>
        <v>0</v>
      </c>
      <c r="G103" s="99"/>
    </row>
    <row r="104" spans="2:7" x14ac:dyDescent="0.2">
      <c r="B104" s="19"/>
      <c r="C104" s="128"/>
      <c r="D104" s="128"/>
      <c r="E104" s="128"/>
      <c r="F104" s="132">
        <f t="shared" si="8"/>
        <v>0</v>
      </c>
      <c r="G104" s="99"/>
    </row>
    <row r="105" spans="2:7" x14ac:dyDescent="0.2">
      <c r="B105" s="19"/>
      <c r="C105" s="128"/>
      <c r="D105" s="128"/>
      <c r="E105" s="128"/>
      <c r="F105" s="132">
        <f t="shared" si="8"/>
        <v>0</v>
      </c>
      <c r="G105" s="99"/>
    </row>
    <row r="106" spans="2:7" x14ac:dyDescent="0.2">
      <c r="B106" s="19"/>
      <c r="C106" s="128"/>
      <c r="D106" s="128"/>
      <c r="E106" s="128"/>
      <c r="F106" s="132">
        <f t="shared" si="8"/>
        <v>0</v>
      </c>
      <c r="G106" s="99"/>
    </row>
    <row r="107" spans="2:7" x14ac:dyDescent="0.2">
      <c r="B107" s="19"/>
      <c r="C107" s="128"/>
      <c r="D107" s="128"/>
      <c r="E107" s="128"/>
      <c r="F107" s="132">
        <f t="shared" si="8"/>
        <v>0</v>
      </c>
      <c r="G107" s="99"/>
    </row>
    <row r="108" spans="2:7" x14ac:dyDescent="0.2">
      <c r="B108" s="19"/>
      <c r="C108" s="128"/>
      <c r="D108" s="128"/>
      <c r="E108" s="128"/>
      <c r="F108" s="132">
        <f t="shared" si="8"/>
        <v>0</v>
      </c>
      <c r="G108" s="99"/>
    </row>
    <row r="109" spans="2:7" x14ac:dyDescent="0.2">
      <c r="B109" s="19"/>
      <c r="C109" s="128"/>
      <c r="D109" s="128"/>
      <c r="E109" s="128"/>
      <c r="F109" s="132">
        <f t="shared" si="8"/>
        <v>0</v>
      </c>
      <c r="G109" s="99"/>
    </row>
    <row r="110" spans="2:7" x14ac:dyDescent="0.2">
      <c r="B110" s="19"/>
      <c r="C110" s="128"/>
      <c r="D110" s="128"/>
      <c r="E110" s="128"/>
      <c r="F110" s="132">
        <f t="shared" si="8"/>
        <v>0</v>
      </c>
      <c r="G110" s="99"/>
    </row>
    <row r="111" spans="2:7" x14ac:dyDescent="0.2">
      <c r="B111" s="19"/>
      <c r="C111" s="128"/>
      <c r="D111" s="128"/>
      <c r="E111" s="128"/>
      <c r="F111" s="132">
        <f t="shared" si="8"/>
        <v>0</v>
      </c>
      <c r="G111" s="99"/>
    </row>
    <row r="112" spans="2:7" x14ac:dyDescent="0.2">
      <c r="B112" s="19"/>
      <c r="C112" s="128"/>
      <c r="D112" s="128"/>
      <c r="E112" s="128"/>
      <c r="F112" s="132">
        <f t="shared" si="8"/>
        <v>0</v>
      </c>
      <c r="G112" s="99"/>
    </row>
    <row r="113" spans="2:7" x14ac:dyDescent="0.2">
      <c r="B113" s="19"/>
      <c r="C113" s="128"/>
      <c r="D113" s="128"/>
      <c r="E113" s="128"/>
      <c r="F113" s="132">
        <f t="shared" si="8"/>
        <v>0</v>
      </c>
      <c r="G113" s="99"/>
    </row>
    <row r="114" spans="2:7" ht="15" x14ac:dyDescent="0.25">
      <c r="B114" s="105" t="s">
        <v>172</v>
      </c>
      <c r="C114" s="129">
        <f t="shared" ref="C114:E114" si="9">+SUM(C47:C51,C53:C57,C59:C63,C65:C74,C76:C85,C87:C96,C98:C113)</f>
        <v>0</v>
      </c>
      <c r="D114" s="129">
        <f t="shared" si="9"/>
        <v>0</v>
      </c>
      <c r="E114" s="129">
        <f t="shared" si="9"/>
        <v>0</v>
      </c>
      <c r="F114" s="131">
        <f>+SUM(F47:F51,F53:F57,F59:F63,F65:F74,F76:F85,F87:F96,F98:F113)</f>
        <v>0</v>
      </c>
      <c r="G114" s="164"/>
    </row>
    <row r="115" spans="2:7" ht="6.75" customHeight="1" x14ac:dyDescent="0.25">
      <c r="B115" s="78"/>
      <c r="C115" s="79"/>
      <c r="D115" s="76"/>
      <c r="E115" s="76"/>
      <c r="F115" s="76"/>
    </row>
    <row r="116" spans="2:7" ht="15" x14ac:dyDescent="0.2">
      <c r="B116" s="283" t="s">
        <v>94</v>
      </c>
      <c r="C116" s="283"/>
      <c r="D116" s="283"/>
      <c r="E116" s="283"/>
      <c r="F116" s="283"/>
      <c r="G116" s="283"/>
    </row>
    <row r="117" spans="2:7" ht="30" x14ac:dyDescent="0.25">
      <c r="B117" s="36" t="s">
        <v>95</v>
      </c>
      <c r="C117" s="318"/>
      <c r="D117" s="319"/>
      <c r="E117" s="319"/>
      <c r="F117" s="319"/>
      <c r="G117" s="320"/>
    </row>
    <row r="118" spans="2:7" x14ac:dyDescent="0.2">
      <c r="B118" s="19"/>
      <c r="C118" s="128"/>
      <c r="D118" s="128"/>
      <c r="E118" s="128"/>
      <c r="F118" s="132">
        <f t="shared" ref="F118:F122" si="10">C118+D118+E118</f>
        <v>0</v>
      </c>
      <c r="G118" s="99"/>
    </row>
    <row r="119" spans="2:7" x14ac:dyDescent="0.2">
      <c r="B119" s="19"/>
      <c r="C119" s="128"/>
      <c r="D119" s="128"/>
      <c r="E119" s="128"/>
      <c r="F119" s="132">
        <f t="shared" si="10"/>
        <v>0</v>
      </c>
      <c r="G119" s="99"/>
    </row>
    <row r="120" spans="2:7" x14ac:dyDescent="0.2">
      <c r="B120" s="19"/>
      <c r="C120" s="128"/>
      <c r="D120" s="128"/>
      <c r="E120" s="128"/>
      <c r="F120" s="132">
        <f t="shared" si="10"/>
        <v>0</v>
      </c>
      <c r="G120" s="99"/>
    </row>
    <row r="121" spans="2:7" x14ac:dyDescent="0.2">
      <c r="B121" s="19"/>
      <c r="C121" s="128"/>
      <c r="D121" s="128"/>
      <c r="E121" s="128"/>
      <c r="F121" s="132">
        <f t="shared" si="10"/>
        <v>0</v>
      </c>
      <c r="G121" s="99"/>
    </row>
    <row r="122" spans="2:7" x14ac:dyDescent="0.2">
      <c r="B122" s="19"/>
      <c r="C122" s="128"/>
      <c r="D122" s="128"/>
      <c r="E122" s="128"/>
      <c r="F122" s="132">
        <f t="shared" si="10"/>
        <v>0</v>
      </c>
      <c r="G122" s="99"/>
    </row>
    <row r="123" spans="2:7" ht="15" x14ac:dyDescent="0.25">
      <c r="B123" s="36" t="s">
        <v>96</v>
      </c>
      <c r="C123" s="318"/>
      <c r="D123" s="319"/>
      <c r="E123" s="319"/>
      <c r="F123" s="319"/>
      <c r="G123" s="320"/>
    </row>
    <row r="124" spans="2:7" x14ac:dyDescent="0.2">
      <c r="B124" s="19"/>
      <c r="C124" s="128"/>
      <c r="D124" s="128"/>
      <c r="E124" s="128"/>
      <c r="F124" s="132">
        <f t="shared" ref="F124:F129" si="11">C124+D124+E124</f>
        <v>0</v>
      </c>
      <c r="G124" s="99"/>
    </row>
    <row r="125" spans="2:7" x14ac:dyDescent="0.2">
      <c r="B125" s="19"/>
      <c r="C125" s="128"/>
      <c r="D125" s="128"/>
      <c r="E125" s="128"/>
      <c r="F125" s="132">
        <f t="shared" si="11"/>
        <v>0</v>
      </c>
      <c r="G125" s="99"/>
    </row>
    <row r="126" spans="2:7" x14ac:dyDescent="0.2">
      <c r="B126" s="19"/>
      <c r="C126" s="128"/>
      <c r="D126" s="128"/>
      <c r="E126" s="128"/>
      <c r="F126" s="132">
        <f t="shared" si="11"/>
        <v>0</v>
      </c>
      <c r="G126" s="99"/>
    </row>
    <row r="127" spans="2:7" x14ac:dyDescent="0.2">
      <c r="B127" s="19"/>
      <c r="C127" s="128"/>
      <c r="D127" s="128"/>
      <c r="E127" s="128"/>
      <c r="F127" s="132">
        <f t="shared" si="11"/>
        <v>0</v>
      </c>
      <c r="G127" s="99"/>
    </row>
    <row r="128" spans="2:7" x14ac:dyDescent="0.2">
      <c r="B128" s="19"/>
      <c r="C128" s="128"/>
      <c r="D128" s="128"/>
      <c r="E128" s="128"/>
      <c r="F128" s="132">
        <f t="shared" si="11"/>
        <v>0</v>
      </c>
      <c r="G128" s="99"/>
    </row>
    <row r="129" spans="2:7" x14ac:dyDescent="0.2">
      <c r="B129" s="19"/>
      <c r="C129" s="128"/>
      <c r="D129" s="128"/>
      <c r="E129" s="128"/>
      <c r="F129" s="132">
        <f t="shared" si="11"/>
        <v>0</v>
      </c>
      <c r="G129" s="99"/>
    </row>
    <row r="130" spans="2:7" ht="15" x14ac:dyDescent="0.25">
      <c r="B130" s="105" t="s">
        <v>161</v>
      </c>
      <c r="C130" s="129">
        <f t="shared" ref="C130:E130" si="12">+SUM(C118:C122,C124:C129)</f>
        <v>0</v>
      </c>
      <c r="D130" s="129">
        <f t="shared" si="12"/>
        <v>0</v>
      </c>
      <c r="E130" s="129">
        <f t="shared" si="12"/>
        <v>0</v>
      </c>
      <c r="F130" s="131">
        <f>+SUM(F118:F122,F124:F129)</f>
        <v>0</v>
      </c>
      <c r="G130" s="164"/>
    </row>
    <row r="131" spans="2:7" ht="6.75" customHeight="1" x14ac:dyDescent="0.2">
      <c r="B131" s="80"/>
      <c r="C131" s="81"/>
      <c r="D131" s="76"/>
      <c r="E131" s="76"/>
      <c r="F131" s="82"/>
    </row>
    <row r="132" spans="2:7" ht="15" x14ac:dyDescent="0.2">
      <c r="B132" s="283" t="s">
        <v>173</v>
      </c>
      <c r="C132" s="283"/>
      <c r="D132" s="283"/>
      <c r="E132" s="283"/>
      <c r="F132" s="283"/>
      <c r="G132" s="283"/>
    </row>
    <row r="133" spans="2:7" ht="15" x14ac:dyDescent="0.25">
      <c r="B133" s="36" t="s">
        <v>98</v>
      </c>
      <c r="C133" s="318"/>
      <c r="D133" s="319"/>
      <c r="E133" s="319"/>
      <c r="F133" s="319"/>
      <c r="G133" s="320"/>
    </row>
    <row r="134" spans="2:7" x14ac:dyDescent="0.2">
      <c r="B134" s="19"/>
      <c r="C134" s="128"/>
      <c r="D134" s="128"/>
      <c r="E134" s="128"/>
      <c r="F134" s="132">
        <f t="shared" ref="F134:F138" si="13">C134+D134+E134</f>
        <v>0</v>
      </c>
      <c r="G134" s="99"/>
    </row>
    <row r="135" spans="2:7" x14ac:dyDescent="0.2">
      <c r="B135" s="19"/>
      <c r="C135" s="128"/>
      <c r="D135" s="128"/>
      <c r="E135" s="128"/>
      <c r="F135" s="132">
        <f t="shared" si="13"/>
        <v>0</v>
      </c>
      <c r="G135" s="99"/>
    </row>
    <row r="136" spans="2:7" x14ac:dyDescent="0.2">
      <c r="B136" s="19"/>
      <c r="C136" s="128"/>
      <c r="D136" s="128"/>
      <c r="E136" s="128"/>
      <c r="F136" s="132">
        <f t="shared" si="13"/>
        <v>0</v>
      </c>
      <c r="G136" s="99"/>
    </row>
    <row r="137" spans="2:7" x14ac:dyDescent="0.2">
      <c r="B137" s="19"/>
      <c r="C137" s="128"/>
      <c r="D137" s="128"/>
      <c r="E137" s="128"/>
      <c r="F137" s="132">
        <f t="shared" si="13"/>
        <v>0</v>
      </c>
      <c r="G137" s="99"/>
    </row>
    <row r="138" spans="2:7" x14ac:dyDescent="0.2">
      <c r="B138" s="19"/>
      <c r="C138" s="128"/>
      <c r="D138" s="128"/>
      <c r="E138" s="128"/>
      <c r="F138" s="132">
        <f t="shared" si="13"/>
        <v>0</v>
      </c>
      <c r="G138" s="99"/>
    </row>
    <row r="139" spans="2:7" ht="15" x14ac:dyDescent="0.25">
      <c r="B139" s="36" t="s">
        <v>99</v>
      </c>
      <c r="C139" s="318"/>
      <c r="D139" s="319"/>
      <c r="E139" s="319"/>
      <c r="F139" s="319"/>
      <c r="G139" s="320"/>
    </row>
    <row r="140" spans="2:7" x14ac:dyDescent="0.2">
      <c r="B140" s="19"/>
      <c r="C140" s="128"/>
      <c r="D140" s="128"/>
      <c r="E140" s="128"/>
      <c r="F140" s="132">
        <f t="shared" ref="F140:F145" si="14">C140+D140+E140</f>
        <v>0</v>
      </c>
      <c r="G140" s="99"/>
    </row>
    <row r="141" spans="2:7" x14ac:dyDescent="0.2">
      <c r="B141" s="19"/>
      <c r="C141" s="128"/>
      <c r="D141" s="128"/>
      <c r="E141" s="128"/>
      <c r="F141" s="132">
        <f t="shared" si="14"/>
        <v>0</v>
      </c>
      <c r="G141" s="99"/>
    </row>
    <row r="142" spans="2:7" x14ac:dyDescent="0.2">
      <c r="B142" s="19"/>
      <c r="C142" s="128"/>
      <c r="D142" s="128"/>
      <c r="E142" s="128"/>
      <c r="F142" s="132">
        <f t="shared" si="14"/>
        <v>0</v>
      </c>
      <c r="G142" s="99"/>
    </row>
    <row r="143" spans="2:7" x14ac:dyDescent="0.2">
      <c r="B143" s="19"/>
      <c r="C143" s="128"/>
      <c r="D143" s="128"/>
      <c r="E143" s="128"/>
      <c r="F143" s="132">
        <f t="shared" si="14"/>
        <v>0</v>
      </c>
      <c r="G143" s="99"/>
    </row>
    <row r="144" spans="2:7" x14ac:dyDescent="0.2">
      <c r="B144" s="19"/>
      <c r="C144" s="128"/>
      <c r="D144" s="128"/>
      <c r="E144" s="128"/>
      <c r="F144" s="132">
        <f t="shared" si="14"/>
        <v>0</v>
      </c>
      <c r="G144" s="99"/>
    </row>
    <row r="145" spans="2:7" x14ac:dyDescent="0.2">
      <c r="B145" s="19"/>
      <c r="C145" s="128"/>
      <c r="D145" s="128"/>
      <c r="E145" s="128"/>
      <c r="F145" s="132">
        <f t="shared" si="14"/>
        <v>0</v>
      </c>
      <c r="G145" s="99"/>
    </row>
    <row r="146" spans="2:7" ht="15" x14ac:dyDescent="0.25">
      <c r="B146" s="105" t="s">
        <v>174</v>
      </c>
      <c r="C146" s="129">
        <f t="shared" ref="C146:E146" si="15">+SUM(C134:C138,C140:C145)</f>
        <v>0</v>
      </c>
      <c r="D146" s="129">
        <f t="shared" si="15"/>
        <v>0</v>
      </c>
      <c r="E146" s="129">
        <f t="shared" si="15"/>
        <v>0</v>
      </c>
      <c r="F146" s="131">
        <f>+SUM(F134:F138,F140:F145)</f>
        <v>0</v>
      </c>
      <c r="G146" s="164"/>
    </row>
    <row r="147" spans="2:7" ht="6.75" customHeight="1" x14ac:dyDescent="0.2">
      <c r="C147" s="81"/>
      <c r="D147" s="76"/>
      <c r="E147" s="76"/>
      <c r="F147" s="82"/>
      <c r="G147" s="170"/>
    </row>
    <row r="148" spans="2:7" ht="15" x14ac:dyDescent="0.25">
      <c r="B148" s="221" t="s">
        <v>175</v>
      </c>
      <c r="C148" s="129">
        <f>+C28+C42+C114+C130+C146</f>
        <v>0</v>
      </c>
      <c r="D148" s="129">
        <f>+D28+D42+D114+D130+D146</f>
        <v>0</v>
      </c>
      <c r="E148" s="129">
        <f>+E28+E42+E114+E130+E146</f>
        <v>0</v>
      </c>
      <c r="F148" s="131">
        <f>+F28+F42+F114+F130+F146</f>
        <v>0</v>
      </c>
      <c r="G148" s="164"/>
    </row>
    <row r="151" spans="2:7" ht="15" x14ac:dyDescent="0.2">
      <c r="B151" s="310" t="s">
        <v>3</v>
      </c>
      <c r="C151" s="311"/>
      <c r="D151" s="311"/>
      <c r="E151" s="311"/>
      <c r="F151" s="311"/>
      <c r="G151" s="312"/>
    </row>
    <row r="152" spans="2:7" ht="45" x14ac:dyDescent="0.25">
      <c r="B152" s="84"/>
      <c r="C152" s="115" t="s">
        <v>48</v>
      </c>
      <c r="D152" s="144" t="s">
        <v>176</v>
      </c>
      <c r="E152" s="144" t="s">
        <v>62</v>
      </c>
      <c r="F152" s="114" t="s">
        <v>51</v>
      </c>
      <c r="G152" s="171" t="s">
        <v>52</v>
      </c>
    </row>
    <row r="153" spans="2:7" ht="6.75" customHeight="1" x14ac:dyDescent="0.2"/>
    <row r="154" spans="2:7" ht="15" x14ac:dyDescent="0.2">
      <c r="B154" s="283" t="s">
        <v>4</v>
      </c>
      <c r="C154" s="283"/>
      <c r="D154" s="283"/>
      <c r="E154" s="283"/>
      <c r="F154" s="283"/>
      <c r="G154" s="283"/>
    </row>
    <row r="155" spans="2:7" ht="15" x14ac:dyDescent="0.25">
      <c r="B155" s="36" t="s">
        <v>102</v>
      </c>
      <c r="C155" s="282"/>
      <c r="D155" s="282"/>
      <c r="E155" s="282"/>
      <c r="F155" s="282"/>
      <c r="G155" s="282"/>
    </row>
    <row r="156" spans="2:7" x14ac:dyDescent="0.2">
      <c r="B156" s="77"/>
      <c r="C156" s="128"/>
      <c r="D156" s="128"/>
      <c r="E156" s="128"/>
      <c r="F156" s="132">
        <f t="shared" ref="F156:F167" si="16">C156+D156+E156</f>
        <v>0</v>
      </c>
      <c r="G156" s="99"/>
    </row>
    <row r="157" spans="2:7" x14ac:dyDescent="0.2">
      <c r="B157" s="77"/>
      <c r="C157" s="128"/>
      <c r="D157" s="128"/>
      <c r="E157" s="128"/>
      <c r="F157" s="132">
        <f t="shared" si="16"/>
        <v>0</v>
      </c>
      <c r="G157" s="99"/>
    </row>
    <row r="158" spans="2:7" x14ac:dyDescent="0.2">
      <c r="B158" s="77"/>
      <c r="C158" s="128"/>
      <c r="D158" s="128"/>
      <c r="E158" s="128"/>
      <c r="F158" s="132">
        <f t="shared" si="16"/>
        <v>0</v>
      </c>
      <c r="G158" s="99"/>
    </row>
    <row r="159" spans="2:7" x14ac:dyDescent="0.2">
      <c r="B159" s="77"/>
      <c r="C159" s="128"/>
      <c r="D159" s="128"/>
      <c r="E159" s="128"/>
      <c r="F159" s="132">
        <f t="shared" si="16"/>
        <v>0</v>
      </c>
      <c r="G159" s="99"/>
    </row>
    <row r="160" spans="2:7" x14ac:dyDescent="0.2">
      <c r="B160" s="77"/>
      <c r="C160" s="128"/>
      <c r="D160" s="128"/>
      <c r="E160" s="128"/>
      <c r="F160" s="132">
        <f t="shared" si="16"/>
        <v>0</v>
      </c>
      <c r="G160" s="99"/>
    </row>
    <row r="161" spans="2:7" x14ac:dyDescent="0.2">
      <c r="B161" s="77"/>
      <c r="C161" s="128"/>
      <c r="D161" s="128"/>
      <c r="E161" s="128"/>
      <c r="F161" s="132">
        <f t="shared" si="16"/>
        <v>0</v>
      </c>
      <c r="G161" s="99"/>
    </row>
    <row r="162" spans="2:7" x14ac:dyDescent="0.2">
      <c r="B162" s="77"/>
      <c r="C162" s="128"/>
      <c r="D162" s="128"/>
      <c r="E162" s="128"/>
      <c r="F162" s="132">
        <f t="shared" si="16"/>
        <v>0</v>
      </c>
      <c r="G162" s="99"/>
    </row>
    <row r="163" spans="2:7" x14ac:dyDescent="0.2">
      <c r="B163" s="77"/>
      <c r="C163" s="128"/>
      <c r="D163" s="128"/>
      <c r="E163" s="128"/>
      <c r="F163" s="132">
        <f t="shared" si="16"/>
        <v>0</v>
      </c>
      <c r="G163" s="99"/>
    </row>
    <row r="164" spans="2:7" x14ac:dyDescent="0.2">
      <c r="B164" s="77"/>
      <c r="C164" s="128"/>
      <c r="D164" s="128"/>
      <c r="E164" s="128"/>
      <c r="F164" s="132">
        <f t="shared" si="16"/>
        <v>0</v>
      </c>
      <c r="G164" s="99"/>
    </row>
    <row r="165" spans="2:7" x14ac:dyDescent="0.2">
      <c r="B165" s="77"/>
      <c r="C165" s="128"/>
      <c r="D165" s="128"/>
      <c r="E165" s="128"/>
      <c r="F165" s="132">
        <f t="shared" si="16"/>
        <v>0</v>
      </c>
      <c r="G165" s="99"/>
    </row>
    <row r="166" spans="2:7" x14ac:dyDescent="0.2">
      <c r="B166" s="77"/>
      <c r="C166" s="128"/>
      <c r="D166" s="128"/>
      <c r="E166" s="128"/>
      <c r="F166" s="132">
        <f t="shared" si="16"/>
        <v>0</v>
      </c>
      <c r="G166" s="99"/>
    </row>
    <row r="167" spans="2:7" x14ac:dyDescent="0.2">
      <c r="B167" s="77"/>
      <c r="C167" s="128"/>
      <c r="D167" s="128"/>
      <c r="E167" s="128"/>
      <c r="F167" s="132">
        <f t="shared" si="16"/>
        <v>0</v>
      </c>
      <c r="G167" s="99"/>
    </row>
    <row r="168" spans="2:7" ht="15" x14ac:dyDescent="0.25">
      <c r="B168" s="36" t="s">
        <v>35</v>
      </c>
      <c r="C168" s="282"/>
      <c r="D168" s="282"/>
      <c r="E168" s="282"/>
      <c r="F168" s="282"/>
      <c r="G168" s="282"/>
    </row>
    <row r="169" spans="2:7" x14ac:dyDescent="0.2">
      <c r="B169" s="77"/>
      <c r="C169" s="128"/>
      <c r="D169" s="128"/>
      <c r="E169" s="128"/>
      <c r="F169" s="132">
        <f t="shared" ref="F169:F178" si="17">C169+D169+E169</f>
        <v>0</v>
      </c>
      <c r="G169" s="99"/>
    </row>
    <row r="170" spans="2:7" x14ac:dyDescent="0.2">
      <c r="B170" s="77"/>
      <c r="C170" s="128"/>
      <c r="D170" s="128"/>
      <c r="E170" s="128"/>
      <c r="F170" s="132">
        <f t="shared" si="17"/>
        <v>0</v>
      </c>
      <c r="G170" s="99"/>
    </row>
    <row r="171" spans="2:7" x14ac:dyDescent="0.2">
      <c r="B171" s="77"/>
      <c r="C171" s="128"/>
      <c r="D171" s="128"/>
      <c r="E171" s="128"/>
      <c r="F171" s="132">
        <f t="shared" si="17"/>
        <v>0</v>
      </c>
      <c r="G171" s="99"/>
    </row>
    <row r="172" spans="2:7" x14ac:dyDescent="0.2">
      <c r="B172" s="77"/>
      <c r="C172" s="128"/>
      <c r="D172" s="128"/>
      <c r="E172" s="128"/>
      <c r="F172" s="132">
        <f t="shared" si="17"/>
        <v>0</v>
      </c>
      <c r="G172" s="99"/>
    </row>
    <row r="173" spans="2:7" x14ac:dyDescent="0.2">
      <c r="B173" s="77"/>
      <c r="C173" s="128"/>
      <c r="D173" s="128"/>
      <c r="E173" s="128"/>
      <c r="F173" s="132">
        <f t="shared" si="17"/>
        <v>0</v>
      </c>
      <c r="G173" s="99"/>
    </row>
    <row r="174" spans="2:7" x14ac:dyDescent="0.2">
      <c r="B174" s="77"/>
      <c r="C174" s="128"/>
      <c r="D174" s="128"/>
      <c r="E174" s="128"/>
      <c r="F174" s="132">
        <f t="shared" si="17"/>
        <v>0</v>
      </c>
      <c r="G174" s="99"/>
    </row>
    <row r="175" spans="2:7" x14ac:dyDescent="0.2">
      <c r="B175" s="77"/>
      <c r="C175" s="128"/>
      <c r="D175" s="128"/>
      <c r="E175" s="128"/>
      <c r="F175" s="132">
        <f t="shared" si="17"/>
        <v>0</v>
      </c>
      <c r="G175" s="99"/>
    </row>
    <row r="176" spans="2:7" x14ac:dyDescent="0.2">
      <c r="B176" s="77"/>
      <c r="C176" s="128"/>
      <c r="D176" s="128"/>
      <c r="E176" s="128"/>
      <c r="F176" s="132">
        <f t="shared" si="17"/>
        <v>0</v>
      </c>
      <c r="G176" s="99"/>
    </row>
    <row r="177" spans="2:7" x14ac:dyDescent="0.2">
      <c r="B177" s="77"/>
      <c r="C177" s="128"/>
      <c r="D177" s="128"/>
      <c r="E177" s="128"/>
      <c r="F177" s="132">
        <f t="shared" si="17"/>
        <v>0</v>
      </c>
      <c r="G177" s="99"/>
    </row>
    <row r="178" spans="2:7" x14ac:dyDescent="0.2">
      <c r="B178" s="77"/>
      <c r="C178" s="128"/>
      <c r="D178" s="128"/>
      <c r="E178" s="128"/>
      <c r="F178" s="132">
        <f t="shared" si="17"/>
        <v>0</v>
      </c>
      <c r="G178" s="99"/>
    </row>
    <row r="179" spans="2:7" ht="15" x14ac:dyDescent="0.25">
      <c r="B179" s="105" t="s">
        <v>163</v>
      </c>
      <c r="C179" s="129">
        <f t="shared" ref="C179:E179" si="18">+SUM(C156:C167,C169:C178)</f>
        <v>0</v>
      </c>
      <c r="D179" s="129">
        <f t="shared" si="18"/>
        <v>0</v>
      </c>
      <c r="E179" s="129">
        <f t="shared" si="18"/>
        <v>0</v>
      </c>
      <c r="F179" s="131">
        <f>+SUM(F156:F167,F169:F178)</f>
        <v>0</v>
      </c>
      <c r="G179" s="164"/>
    </row>
    <row r="180" spans="2:7" ht="6.75" customHeight="1" x14ac:dyDescent="0.2">
      <c r="C180" s="76"/>
      <c r="D180" s="76"/>
      <c r="E180" s="76"/>
      <c r="F180" s="76"/>
      <c r="G180" s="163"/>
    </row>
    <row r="181" spans="2:7" ht="15" x14ac:dyDescent="0.2">
      <c r="B181" s="283" t="s">
        <v>5</v>
      </c>
      <c r="C181" s="283"/>
      <c r="D181" s="283"/>
      <c r="E181" s="283"/>
      <c r="F181" s="283"/>
      <c r="G181" s="283"/>
    </row>
    <row r="182" spans="2:7" x14ac:dyDescent="0.2">
      <c r="B182" s="86" t="s">
        <v>36</v>
      </c>
      <c r="C182" s="128"/>
      <c r="D182" s="128"/>
      <c r="E182" s="128"/>
      <c r="F182" s="132">
        <f t="shared" ref="F182:F185" si="19">C182+D182+E182</f>
        <v>0</v>
      </c>
      <c r="G182" s="99"/>
    </row>
    <row r="183" spans="2:7" x14ac:dyDescent="0.2">
      <c r="B183" s="86" t="s">
        <v>37</v>
      </c>
      <c r="C183" s="128"/>
      <c r="D183" s="128"/>
      <c r="E183" s="128"/>
      <c r="F183" s="132">
        <f t="shared" si="19"/>
        <v>0</v>
      </c>
      <c r="G183" s="99"/>
    </row>
    <row r="184" spans="2:7" x14ac:dyDescent="0.2">
      <c r="B184" s="86" t="s">
        <v>38</v>
      </c>
      <c r="C184" s="128"/>
      <c r="D184" s="128"/>
      <c r="E184" s="128"/>
      <c r="F184" s="132">
        <f t="shared" si="19"/>
        <v>0</v>
      </c>
      <c r="G184" s="99"/>
    </row>
    <row r="185" spans="2:7" x14ac:dyDescent="0.2">
      <c r="B185" s="86" t="s">
        <v>39</v>
      </c>
      <c r="C185" s="128"/>
      <c r="D185" s="128"/>
      <c r="E185" s="128"/>
      <c r="F185" s="132">
        <f t="shared" si="19"/>
        <v>0</v>
      </c>
      <c r="G185" s="99"/>
    </row>
    <row r="186" spans="2:7" ht="15" x14ac:dyDescent="0.25">
      <c r="B186" s="87" t="s">
        <v>40</v>
      </c>
      <c r="C186" s="284"/>
      <c r="D186" s="285"/>
      <c r="E186" s="285"/>
      <c r="F186" s="285"/>
      <c r="G186" s="286"/>
    </row>
    <row r="187" spans="2:7" x14ac:dyDescent="0.2">
      <c r="B187" s="77"/>
      <c r="C187" s="128"/>
      <c r="D187" s="128"/>
      <c r="E187" s="128"/>
      <c r="F187" s="132">
        <f t="shared" ref="F187:F191" si="20">C187+D187+E187</f>
        <v>0</v>
      </c>
      <c r="G187" s="99"/>
    </row>
    <row r="188" spans="2:7" x14ac:dyDescent="0.2">
      <c r="B188" s="77"/>
      <c r="C188" s="128"/>
      <c r="D188" s="128"/>
      <c r="E188" s="128"/>
      <c r="F188" s="132">
        <f t="shared" si="20"/>
        <v>0</v>
      </c>
      <c r="G188" s="99"/>
    </row>
    <row r="189" spans="2:7" x14ac:dyDescent="0.2">
      <c r="B189" s="77"/>
      <c r="C189" s="128"/>
      <c r="D189" s="128"/>
      <c r="E189" s="128"/>
      <c r="F189" s="132">
        <f t="shared" si="20"/>
        <v>0</v>
      </c>
      <c r="G189" s="99"/>
    </row>
    <row r="190" spans="2:7" x14ac:dyDescent="0.2">
      <c r="B190" s="77"/>
      <c r="C190" s="128"/>
      <c r="D190" s="128"/>
      <c r="E190" s="128"/>
      <c r="F190" s="132">
        <f t="shared" si="20"/>
        <v>0</v>
      </c>
      <c r="G190" s="99"/>
    </row>
    <row r="191" spans="2:7" x14ac:dyDescent="0.2">
      <c r="B191" s="77"/>
      <c r="C191" s="128"/>
      <c r="D191" s="128"/>
      <c r="E191" s="128"/>
      <c r="F191" s="132">
        <f t="shared" si="20"/>
        <v>0</v>
      </c>
      <c r="G191" s="99"/>
    </row>
    <row r="192" spans="2:7" ht="15" x14ac:dyDescent="0.25">
      <c r="B192" s="219" t="s">
        <v>164</v>
      </c>
      <c r="C192" s="129">
        <f t="shared" ref="C192:E192" si="21">+SUM(C182:C185,C187:C191)</f>
        <v>0</v>
      </c>
      <c r="D192" s="129">
        <f t="shared" si="21"/>
        <v>0</v>
      </c>
      <c r="E192" s="129">
        <f t="shared" si="21"/>
        <v>0</v>
      </c>
      <c r="F192" s="131">
        <f>+SUM(F182:F185,F187:F191)</f>
        <v>0</v>
      </c>
      <c r="G192" s="164"/>
    </row>
    <row r="193" spans="2:7" ht="6.75" customHeight="1" x14ac:dyDescent="0.2">
      <c r="C193" s="76"/>
      <c r="D193" s="76"/>
      <c r="E193" s="76"/>
      <c r="F193" s="76"/>
      <c r="G193" s="163"/>
    </row>
    <row r="194" spans="2:7" ht="15" x14ac:dyDescent="0.2">
      <c r="B194" s="283" t="s">
        <v>10</v>
      </c>
      <c r="C194" s="283"/>
      <c r="D194" s="283"/>
      <c r="E194" s="283"/>
      <c r="F194" s="283"/>
      <c r="G194" s="283"/>
    </row>
    <row r="195" spans="2:7" s="88" customFormat="1" ht="28.5" x14ac:dyDescent="0.2">
      <c r="B195" s="103" t="s">
        <v>177</v>
      </c>
      <c r="C195" s="128"/>
      <c r="D195" s="128"/>
      <c r="E195" s="128"/>
      <c r="F195" s="132">
        <f t="shared" ref="F195" si="22">C195+D195+E195</f>
        <v>0</v>
      </c>
      <c r="G195" s="99"/>
    </row>
    <row r="196" spans="2:7" s="88" customFormat="1" ht="42.75" x14ac:dyDescent="0.2">
      <c r="B196" s="103" t="s">
        <v>41</v>
      </c>
      <c r="C196" s="211"/>
      <c r="D196" s="211"/>
      <c r="E196" s="211"/>
      <c r="F196" s="211"/>
      <c r="G196" s="99"/>
    </row>
    <row r="197" spans="2:7" ht="30" x14ac:dyDescent="0.25">
      <c r="B197" s="112" t="s">
        <v>6</v>
      </c>
      <c r="C197" s="282"/>
      <c r="D197" s="282"/>
      <c r="E197" s="282"/>
      <c r="F197" s="282"/>
      <c r="G197" s="282"/>
    </row>
    <row r="198" spans="2:7" x14ac:dyDescent="0.2">
      <c r="B198" s="77"/>
      <c r="C198" s="128"/>
      <c r="D198" s="128"/>
      <c r="E198" s="128"/>
      <c r="F198" s="132">
        <f t="shared" ref="F198:F202" si="23">C198+D198+E198</f>
        <v>0</v>
      </c>
      <c r="G198" s="99"/>
    </row>
    <row r="199" spans="2:7" x14ac:dyDescent="0.2">
      <c r="B199" s="77"/>
      <c r="C199" s="128"/>
      <c r="D199" s="128"/>
      <c r="E199" s="128"/>
      <c r="F199" s="132">
        <f t="shared" si="23"/>
        <v>0</v>
      </c>
      <c r="G199" s="99"/>
    </row>
    <row r="200" spans="2:7" x14ac:dyDescent="0.2">
      <c r="B200" s="77"/>
      <c r="C200" s="128"/>
      <c r="D200" s="128"/>
      <c r="E200" s="128"/>
      <c r="F200" s="132">
        <f t="shared" si="23"/>
        <v>0</v>
      </c>
      <c r="G200" s="99"/>
    </row>
    <row r="201" spans="2:7" x14ac:dyDescent="0.2">
      <c r="B201" s="77"/>
      <c r="C201" s="128"/>
      <c r="D201" s="128"/>
      <c r="E201" s="128"/>
      <c r="F201" s="132">
        <f t="shared" si="23"/>
        <v>0</v>
      </c>
      <c r="G201" s="99"/>
    </row>
    <row r="202" spans="2:7" x14ac:dyDescent="0.2">
      <c r="B202" s="77"/>
      <c r="C202" s="128"/>
      <c r="D202" s="128"/>
      <c r="E202" s="128"/>
      <c r="F202" s="132">
        <f t="shared" si="23"/>
        <v>0</v>
      </c>
      <c r="G202" s="99"/>
    </row>
    <row r="203" spans="2:7" ht="15" x14ac:dyDescent="0.25">
      <c r="B203" s="87" t="s">
        <v>42</v>
      </c>
      <c r="C203" s="282"/>
      <c r="D203" s="282"/>
      <c r="E203" s="282"/>
      <c r="F203" s="282"/>
      <c r="G203" s="282"/>
    </row>
    <row r="204" spans="2:7" x14ac:dyDescent="0.2">
      <c r="B204" s="77"/>
      <c r="C204" s="128"/>
      <c r="D204" s="128"/>
      <c r="E204" s="128"/>
      <c r="F204" s="132">
        <f t="shared" ref="F204:F208" si="24">C204+D204+E204</f>
        <v>0</v>
      </c>
      <c r="G204" s="164"/>
    </row>
    <row r="205" spans="2:7" x14ac:dyDescent="0.2">
      <c r="B205" s="77"/>
      <c r="C205" s="128"/>
      <c r="D205" s="128"/>
      <c r="E205" s="128"/>
      <c r="F205" s="132">
        <f t="shared" si="24"/>
        <v>0</v>
      </c>
      <c r="G205" s="164"/>
    </row>
    <row r="206" spans="2:7" x14ac:dyDescent="0.2">
      <c r="B206" s="77"/>
      <c r="C206" s="128"/>
      <c r="D206" s="128"/>
      <c r="E206" s="128"/>
      <c r="F206" s="132">
        <f t="shared" si="24"/>
        <v>0</v>
      </c>
      <c r="G206" s="164"/>
    </row>
    <row r="207" spans="2:7" x14ac:dyDescent="0.2">
      <c r="B207" s="77"/>
      <c r="C207" s="128"/>
      <c r="D207" s="128"/>
      <c r="E207" s="128"/>
      <c r="F207" s="132">
        <f t="shared" si="24"/>
        <v>0</v>
      </c>
      <c r="G207" s="164"/>
    </row>
    <row r="208" spans="2:7" x14ac:dyDescent="0.2">
      <c r="B208" s="77"/>
      <c r="C208" s="128"/>
      <c r="D208" s="128"/>
      <c r="E208" s="128"/>
      <c r="F208" s="132">
        <f t="shared" si="24"/>
        <v>0</v>
      </c>
      <c r="G208" s="164"/>
    </row>
    <row r="209" spans="2:7" ht="15" x14ac:dyDescent="0.25">
      <c r="B209" s="87" t="s">
        <v>43</v>
      </c>
      <c r="C209" s="282"/>
      <c r="D209" s="282"/>
      <c r="E209" s="282"/>
      <c r="F209" s="282"/>
      <c r="G209" s="282"/>
    </row>
    <row r="210" spans="2:7" x14ac:dyDescent="0.2">
      <c r="B210" s="77"/>
      <c r="C210" s="128"/>
      <c r="D210" s="128"/>
      <c r="E210" s="128"/>
      <c r="F210" s="132">
        <f t="shared" ref="F210:F214" si="25">C210+D210+E210</f>
        <v>0</v>
      </c>
      <c r="G210" s="164"/>
    </row>
    <row r="211" spans="2:7" x14ac:dyDescent="0.2">
      <c r="B211" s="77"/>
      <c r="C211" s="128"/>
      <c r="D211" s="128"/>
      <c r="E211" s="128"/>
      <c r="F211" s="132">
        <f t="shared" si="25"/>
        <v>0</v>
      </c>
      <c r="G211" s="164"/>
    </row>
    <row r="212" spans="2:7" x14ac:dyDescent="0.2">
      <c r="B212" s="77"/>
      <c r="C212" s="128"/>
      <c r="D212" s="128"/>
      <c r="E212" s="128"/>
      <c r="F212" s="132">
        <f t="shared" si="25"/>
        <v>0</v>
      </c>
      <c r="G212" s="164"/>
    </row>
    <row r="213" spans="2:7" x14ac:dyDescent="0.2">
      <c r="B213" s="77"/>
      <c r="C213" s="128"/>
      <c r="D213" s="128"/>
      <c r="E213" s="128"/>
      <c r="F213" s="132">
        <f t="shared" si="25"/>
        <v>0</v>
      </c>
      <c r="G213" s="164"/>
    </row>
    <row r="214" spans="2:7" x14ac:dyDescent="0.2">
      <c r="B214" s="77"/>
      <c r="C214" s="128"/>
      <c r="D214" s="128"/>
      <c r="E214" s="128"/>
      <c r="F214" s="132">
        <f t="shared" si="25"/>
        <v>0</v>
      </c>
      <c r="G214" s="164"/>
    </row>
    <row r="215" spans="2:7" ht="15" x14ac:dyDescent="0.25">
      <c r="B215" s="36" t="s">
        <v>44</v>
      </c>
      <c r="C215" s="282"/>
      <c r="D215" s="282"/>
      <c r="E215" s="282"/>
      <c r="F215" s="282"/>
      <c r="G215" s="282"/>
    </row>
    <row r="216" spans="2:7" x14ac:dyDescent="0.2">
      <c r="B216" s="77"/>
      <c r="C216" s="128"/>
      <c r="D216" s="128"/>
      <c r="E216" s="128"/>
      <c r="F216" s="132">
        <f t="shared" ref="F216:F219" si="26">C216+D216+E216</f>
        <v>0</v>
      </c>
      <c r="G216" s="164"/>
    </row>
    <row r="217" spans="2:7" x14ac:dyDescent="0.2">
      <c r="B217" s="77"/>
      <c r="C217" s="128"/>
      <c r="D217" s="128"/>
      <c r="E217" s="128"/>
      <c r="F217" s="132">
        <f t="shared" si="26"/>
        <v>0</v>
      </c>
      <c r="G217" s="164"/>
    </row>
    <row r="218" spans="2:7" x14ac:dyDescent="0.2">
      <c r="B218" s="77"/>
      <c r="C218" s="128"/>
      <c r="D218" s="128"/>
      <c r="E218" s="128"/>
      <c r="F218" s="132">
        <f t="shared" si="26"/>
        <v>0</v>
      </c>
      <c r="G218" s="164"/>
    </row>
    <row r="219" spans="2:7" x14ac:dyDescent="0.2">
      <c r="B219" s="77"/>
      <c r="C219" s="128"/>
      <c r="D219" s="128"/>
      <c r="E219" s="128"/>
      <c r="F219" s="132">
        <f t="shared" si="26"/>
        <v>0</v>
      </c>
      <c r="G219" s="164"/>
    </row>
    <row r="220" spans="2:7" ht="15" x14ac:dyDescent="0.25">
      <c r="B220" s="87" t="s">
        <v>103</v>
      </c>
      <c r="C220" s="282"/>
      <c r="D220" s="282"/>
      <c r="E220" s="282"/>
      <c r="F220" s="282"/>
      <c r="G220" s="282"/>
    </row>
    <row r="221" spans="2:7" x14ac:dyDescent="0.2">
      <c r="B221" s="77"/>
      <c r="C221" s="128"/>
      <c r="D221" s="128"/>
      <c r="E221" s="128"/>
      <c r="F221" s="132">
        <f t="shared" ref="F221:F225" si="27">C221+D221+E221</f>
        <v>0</v>
      </c>
      <c r="G221" s="164"/>
    </row>
    <row r="222" spans="2:7" x14ac:dyDescent="0.2">
      <c r="B222" s="77"/>
      <c r="C222" s="128"/>
      <c r="D222" s="128"/>
      <c r="E222" s="128"/>
      <c r="F222" s="132">
        <f t="shared" si="27"/>
        <v>0</v>
      </c>
      <c r="G222" s="164"/>
    </row>
    <row r="223" spans="2:7" x14ac:dyDescent="0.2">
      <c r="B223" s="77"/>
      <c r="C223" s="128"/>
      <c r="D223" s="128"/>
      <c r="E223" s="128"/>
      <c r="F223" s="132">
        <f t="shared" si="27"/>
        <v>0</v>
      </c>
      <c r="G223" s="164"/>
    </row>
    <row r="224" spans="2:7" x14ac:dyDescent="0.2">
      <c r="B224" s="77"/>
      <c r="C224" s="128"/>
      <c r="D224" s="128"/>
      <c r="E224" s="128"/>
      <c r="F224" s="132">
        <f t="shared" si="27"/>
        <v>0</v>
      </c>
      <c r="G224" s="164"/>
    </row>
    <row r="225" spans="2:7" x14ac:dyDescent="0.2">
      <c r="B225" s="77"/>
      <c r="C225" s="128"/>
      <c r="D225" s="128"/>
      <c r="E225" s="128"/>
      <c r="F225" s="132">
        <f t="shared" si="27"/>
        <v>0</v>
      </c>
      <c r="G225" s="164"/>
    </row>
    <row r="226" spans="2:7" ht="15" x14ac:dyDescent="0.25">
      <c r="B226" s="219" t="s">
        <v>165</v>
      </c>
      <c r="C226" s="129">
        <f t="shared" ref="C226:E226" si="28">+SUM(C195:C196,C198:C202,C204:C208,C210:C214,C216:C219,C221:C225)</f>
        <v>0</v>
      </c>
      <c r="D226" s="129">
        <f>+SUM(D195:D196,D198:D202,D204:D208,D210:D214,D216:D219,D221:D225)</f>
        <v>0</v>
      </c>
      <c r="E226" s="129">
        <f t="shared" si="28"/>
        <v>0</v>
      </c>
      <c r="F226" s="131">
        <f>+SUM(F195:F196,F198:F202,F204:F208,F210:F214,F216:F219,F221:F225)</f>
        <v>0</v>
      </c>
      <c r="G226" s="164"/>
    </row>
    <row r="227" spans="2:7" ht="6.75" customHeight="1" x14ac:dyDescent="0.2">
      <c r="C227" s="76"/>
      <c r="D227" s="76"/>
      <c r="E227" s="76"/>
      <c r="F227" s="76"/>
      <c r="G227" s="163"/>
    </row>
    <row r="228" spans="2:7" ht="15" x14ac:dyDescent="0.2">
      <c r="B228" s="283" t="s">
        <v>125</v>
      </c>
      <c r="C228" s="283"/>
      <c r="D228" s="283"/>
      <c r="E228" s="283"/>
      <c r="F228" s="283"/>
      <c r="G228" s="283"/>
    </row>
    <row r="229" spans="2:7" x14ac:dyDescent="0.2">
      <c r="B229" s="77"/>
      <c r="C229" s="128"/>
      <c r="D229" s="128"/>
      <c r="E229" s="128"/>
      <c r="F229" s="132">
        <f t="shared" ref="F229:F233" si="29">C229+D229+E229</f>
        <v>0</v>
      </c>
      <c r="G229" s="164"/>
    </row>
    <row r="230" spans="2:7" x14ac:dyDescent="0.2">
      <c r="B230" s="77"/>
      <c r="C230" s="128"/>
      <c r="D230" s="128"/>
      <c r="E230" s="128"/>
      <c r="F230" s="132">
        <f t="shared" si="29"/>
        <v>0</v>
      </c>
      <c r="G230" s="164"/>
    </row>
    <row r="231" spans="2:7" x14ac:dyDescent="0.2">
      <c r="B231" s="77"/>
      <c r="C231" s="128"/>
      <c r="D231" s="128"/>
      <c r="E231" s="128"/>
      <c r="F231" s="132">
        <f t="shared" si="29"/>
        <v>0</v>
      </c>
      <c r="G231" s="164"/>
    </row>
    <row r="232" spans="2:7" x14ac:dyDescent="0.2">
      <c r="B232" s="77"/>
      <c r="C232" s="128"/>
      <c r="D232" s="128"/>
      <c r="E232" s="128"/>
      <c r="F232" s="132">
        <f t="shared" si="29"/>
        <v>0</v>
      </c>
      <c r="G232" s="164"/>
    </row>
    <row r="233" spans="2:7" x14ac:dyDescent="0.2">
      <c r="B233" s="77"/>
      <c r="C233" s="128"/>
      <c r="D233" s="128"/>
      <c r="E233" s="128"/>
      <c r="F233" s="132">
        <f t="shared" si="29"/>
        <v>0</v>
      </c>
      <c r="G233" s="164"/>
    </row>
    <row r="234" spans="2:7" ht="15" x14ac:dyDescent="0.25">
      <c r="B234" s="219" t="s">
        <v>166</v>
      </c>
      <c r="C234" s="129">
        <f>SUM(C229:C233)</f>
        <v>0</v>
      </c>
      <c r="D234" s="129">
        <f>SUM(D229:D233)</f>
        <v>0</v>
      </c>
      <c r="E234" s="129">
        <f>SUM(E229:E233)</f>
        <v>0</v>
      </c>
      <c r="F234" s="131">
        <f>SUM(F229:F233)</f>
        <v>0</v>
      </c>
      <c r="G234" s="164"/>
    </row>
    <row r="235" spans="2:7" ht="6.75" customHeight="1" x14ac:dyDescent="0.2">
      <c r="C235" s="76"/>
      <c r="D235" s="76"/>
      <c r="E235" s="76"/>
      <c r="F235" s="76"/>
      <c r="G235" s="163"/>
    </row>
    <row r="236" spans="2:7" ht="15" x14ac:dyDescent="0.2">
      <c r="B236" s="283" t="s">
        <v>11</v>
      </c>
      <c r="C236" s="283"/>
      <c r="D236" s="283"/>
      <c r="E236" s="283"/>
      <c r="F236" s="283"/>
      <c r="G236" s="283"/>
    </row>
    <row r="237" spans="2:7" x14ac:dyDescent="0.2">
      <c r="B237" s="172"/>
      <c r="C237" s="143"/>
      <c r="D237" s="143"/>
      <c r="E237" s="143"/>
      <c r="F237" s="132">
        <f t="shared" ref="F237:F242" si="30">C237+D237+E237</f>
        <v>0</v>
      </c>
      <c r="G237" s="164"/>
    </row>
    <row r="238" spans="2:7" x14ac:dyDescent="0.2">
      <c r="B238" s="77"/>
      <c r="C238" s="143"/>
      <c r="D238" s="143"/>
      <c r="E238" s="143"/>
      <c r="F238" s="132">
        <f t="shared" si="30"/>
        <v>0</v>
      </c>
      <c r="G238" s="164"/>
    </row>
    <row r="239" spans="2:7" x14ac:dyDescent="0.2">
      <c r="B239" s="77"/>
      <c r="C239" s="143"/>
      <c r="D239" s="143"/>
      <c r="E239" s="143"/>
      <c r="F239" s="132">
        <f t="shared" si="30"/>
        <v>0</v>
      </c>
      <c r="G239" s="164"/>
    </row>
    <row r="240" spans="2:7" x14ac:dyDescent="0.2">
      <c r="B240" s="77"/>
      <c r="C240" s="143"/>
      <c r="D240" s="143"/>
      <c r="E240" s="143"/>
      <c r="F240" s="132">
        <f t="shared" si="30"/>
        <v>0</v>
      </c>
      <c r="G240" s="164"/>
    </row>
    <row r="241" spans="2:7" x14ac:dyDescent="0.2">
      <c r="B241" s="77"/>
      <c r="C241" s="143"/>
      <c r="D241" s="143"/>
      <c r="E241" s="143"/>
      <c r="F241" s="132">
        <f t="shared" si="30"/>
        <v>0</v>
      </c>
      <c r="G241" s="164"/>
    </row>
    <row r="242" spans="2:7" x14ac:dyDescent="0.2">
      <c r="B242" s="77"/>
      <c r="C242" s="143"/>
      <c r="D242" s="143"/>
      <c r="E242" s="143"/>
      <c r="F242" s="132">
        <f t="shared" si="30"/>
        <v>0</v>
      </c>
      <c r="G242" s="164"/>
    </row>
    <row r="243" spans="2:7" ht="15" x14ac:dyDescent="0.25">
      <c r="B243" s="87" t="s">
        <v>168</v>
      </c>
      <c r="C243" s="282"/>
      <c r="D243" s="282"/>
      <c r="E243" s="282"/>
      <c r="F243" s="282"/>
      <c r="G243" s="282"/>
    </row>
    <row r="244" spans="2:7" x14ac:dyDescent="0.2">
      <c r="B244" s="77"/>
      <c r="C244" s="128"/>
      <c r="D244" s="128"/>
      <c r="E244" s="128"/>
      <c r="F244" s="132">
        <f t="shared" ref="F244:F246" si="31">C244+D244+E244</f>
        <v>0</v>
      </c>
      <c r="G244" s="164"/>
    </row>
    <row r="245" spans="2:7" x14ac:dyDescent="0.2">
      <c r="B245" s="77"/>
      <c r="C245" s="128"/>
      <c r="D245" s="128"/>
      <c r="E245" s="128"/>
      <c r="F245" s="132">
        <f t="shared" si="31"/>
        <v>0</v>
      </c>
      <c r="G245" s="164"/>
    </row>
    <row r="246" spans="2:7" x14ac:dyDescent="0.2">
      <c r="B246" s="77"/>
      <c r="C246" s="128"/>
      <c r="D246" s="128"/>
      <c r="E246" s="128"/>
      <c r="F246" s="132">
        <f t="shared" si="31"/>
        <v>0</v>
      </c>
      <c r="G246" s="164"/>
    </row>
    <row r="247" spans="2:7" ht="15" x14ac:dyDescent="0.25">
      <c r="B247" s="105" t="s">
        <v>169</v>
      </c>
      <c r="C247" s="129">
        <f>+SUM(C237:C242,C244:C246)</f>
        <v>0</v>
      </c>
      <c r="D247" s="129">
        <f t="shared" ref="D247:F247" si="32">+SUM(D237:D242,D244:D246)</f>
        <v>0</v>
      </c>
      <c r="E247" s="129">
        <f t="shared" si="32"/>
        <v>0</v>
      </c>
      <c r="F247" s="131">
        <f t="shared" si="32"/>
        <v>0</v>
      </c>
      <c r="G247" s="164"/>
    </row>
    <row r="248" spans="2:7" ht="6.75" customHeight="1" x14ac:dyDescent="0.25">
      <c r="B248" s="89"/>
      <c r="C248" s="96"/>
      <c r="D248" s="96"/>
      <c r="E248" s="96"/>
      <c r="F248" s="90"/>
      <c r="G248" s="167"/>
    </row>
    <row r="249" spans="2:7" ht="15" x14ac:dyDescent="0.25">
      <c r="B249" s="106" t="s">
        <v>7</v>
      </c>
      <c r="C249" s="129">
        <f>C226+C192+C179+C247+C234</f>
        <v>0</v>
      </c>
      <c r="D249" s="129">
        <f t="shared" ref="D249:F249" si="33">D226+D192+D179+D247+D234</f>
        <v>0</v>
      </c>
      <c r="E249" s="129">
        <f t="shared" si="33"/>
        <v>0</v>
      </c>
      <c r="F249" s="131">
        <f t="shared" si="33"/>
        <v>0</v>
      </c>
      <c r="G249" s="164"/>
    </row>
    <row r="250" spans="2:7" ht="6.75" customHeight="1" x14ac:dyDescent="0.25">
      <c r="B250" s="89"/>
      <c r="C250" s="96"/>
      <c r="D250" s="96"/>
      <c r="E250" s="96"/>
      <c r="F250" s="90"/>
      <c r="G250" s="167"/>
    </row>
    <row r="251" spans="2:7" ht="15" x14ac:dyDescent="0.25">
      <c r="B251" s="113" t="s">
        <v>175</v>
      </c>
      <c r="C251" s="129">
        <f>C148</f>
        <v>0</v>
      </c>
      <c r="D251" s="129">
        <f>D148</f>
        <v>0</v>
      </c>
      <c r="E251" s="129">
        <f>E148</f>
        <v>0</v>
      </c>
      <c r="F251" s="131">
        <f>F148</f>
        <v>0</v>
      </c>
    </row>
    <row r="252" spans="2:7" ht="6.75" customHeight="1" x14ac:dyDescent="0.25">
      <c r="B252" s="89"/>
      <c r="C252" s="96"/>
      <c r="D252" s="96"/>
      <c r="E252" s="96"/>
      <c r="F252" s="90"/>
    </row>
    <row r="253" spans="2:7" ht="15" x14ac:dyDescent="0.25">
      <c r="B253" s="113" t="s">
        <v>46</v>
      </c>
      <c r="C253" s="129">
        <f>C249-C251</f>
        <v>0</v>
      </c>
      <c r="D253" s="129">
        <f>D249-D251</f>
        <v>0</v>
      </c>
      <c r="E253" s="129">
        <f>E249-E251</f>
        <v>0</v>
      </c>
      <c r="F253" s="131">
        <f>F249-F251</f>
        <v>0</v>
      </c>
      <c r="G253" s="164"/>
    </row>
    <row r="254" spans="2:7" ht="6.75" customHeight="1" x14ac:dyDescent="0.25">
      <c r="B254" s="89"/>
      <c r="C254" s="93"/>
      <c r="D254" s="93"/>
      <c r="E254" s="93"/>
      <c r="F254" s="93"/>
      <c r="G254" s="167"/>
    </row>
    <row r="255" spans="2:7" ht="30" x14ac:dyDescent="0.2">
      <c r="B255" s="106" t="s">
        <v>180</v>
      </c>
      <c r="C255" s="233" t="str">
        <f>IFERROR((C195/C251),"")</f>
        <v/>
      </c>
      <c r="D255" s="233" t="str">
        <f>IFERROR((D195/D251),"")</f>
        <v/>
      </c>
      <c r="E255" s="233" t="str">
        <f>IFERROR((E195/E251),"")</f>
        <v/>
      </c>
      <c r="F255" s="234" t="str">
        <f>IFERROR((F195/F251),"")</f>
        <v/>
      </c>
    </row>
    <row r="257" spans="2:7" ht="14.25" customHeight="1" x14ac:dyDescent="0.2">
      <c r="B257" s="306" t="s">
        <v>153</v>
      </c>
      <c r="C257" s="306"/>
      <c r="D257" s="306"/>
      <c r="E257" s="306"/>
      <c r="F257" s="306"/>
      <c r="G257" s="214"/>
    </row>
    <row r="258" spans="2:7" x14ac:dyDescent="0.2">
      <c r="B258" s="306"/>
      <c r="C258" s="306"/>
      <c r="D258" s="306"/>
      <c r="E258" s="306"/>
      <c r="F258" s="306"/>
      <c r="G258" s="214"/>
    </row>
  </sheetData>
  <sheetProtection password="CA3E" sheet="1" objects="1" scenarios="1" formatRows="0"/>
  <mergeCells count="35">
    <mergeCell ref="B257:F258"/>
    <mergeCell ref="B5:B8"/>
    <mergeCell ref="B30:G30"/>
    <mergeCell ref="C243:G243"/>
    <mergeCell ref="C155:G155"/>
    <mergeCell ref="C168:G168"/>
    <mergeCell ref="B181:G181"/>
    <mergeCell ref="C186:G186"/>
    <mergeCell ref="B194:G194"/>
    <mergeCell ref="C203:G203"/>
    <mergeCell ref="C197:G197"/>
    <mergeCell ref="C209:G209"/>
    <mergeCell ref="C215:G215"/>
    <mergeCell ref="C220:G220"/>
    <mergeCell ref="B228:G228"/>
    <mergeCell ref="B236:G236"/>
    <mergeCell ref="C52:G52"/>
    <mergeCell ref="C58:G58"/>
    <mergeCell ref="B154:G154"/>
    <mergeCell ref="C64:G64"/>
    <mergeCell ref="C75:G75"/>
    <mergeCell ref="C86:G86"/>
    <mergeCell ref="C97:G97"/>
    <mergeCell ref="B116:G116"/>
    <mergeCell ref="C117:G117"/>
    <mergeCell ref="C123:G123"/>
    <mergeCell ref="B132:G132"/>
    <mergeCell ref="C133:G133"/>
    <mergeCell ref="C139:G139"/>
    <mergeCell ref="B151:G151"/>
    <mergeCell ref="B2:G2"/>
    <mergeCell ref="B10:G10"/>
    <mergeCell ref="B44:G44"/>
    <mergeCell ref="C45:G45"/>
    <mergeCell ref="C46:G46"/>
  </mergeCells>
  <pageMargins left="0.70866141732283472" right="0.70866141732283472" top="0.74803149606299213" bottom="0.74803149606299213" header="0.31496062992125984" footer="0.31496062992125984"/>
  <pageSetup paperSize="5" scale="83" fitToHeight="0" orientation="landscape" r:id="rId1"/>
  <headerFooter>
    <oddFooter>&amp;L&amp;"-,Bold"Conseil des arts du Canada Confidentiel&amp;C&amp;D&amp;RPage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V112"/>
  <sheetViews>
    <sheetView showGridLines="0" zoomScale="90" zoomScaleNormal="90" workbookViewId="0"/>
  </sheetViews>
  <sheetFormatPr defaultColWidth="10.140625" defaultRowHeight="14.25" x14ac:dyDescent="0.2"/>
  <cols>
    <col min="1" max="1" width="1.140625" style="32" customWidth="1"/>
    <col min="2" max="2" width="4" style="32" customWidth="1"/>
    <col min="3" max="3" width="12.140625" style="32" customWidth="1"/>
    <col min="4" max="4" width="24.42578125" style="32" customWidth="1"/>
    <col min="5" max="5" width="23.85546875" style="32" customWidth="1"/>
    <col min="6" max="6" width="15.28515625" style="32" customWidth="1"/>
    <col min="7" max="7" width="19.85546875" style="32" customWidth="1"/>
    <col min="8" max="8" width="13.42578125" style="32" customWidth="1"/>
    <col min="9" max="9" width="14" style="32" customWidth="1"/>
    <col min="10" max="11" width="17.140625" style="32" customWidth="1"/>
    <col min="12" max="13" width="15.5703125" style="32" customWidth="1"/>
    <col min="14" max="14" width="14.7109375" style="32" customWidth="1"/>
    <col min="15" max="15" width="10.140625" style="32"/>
    <col min="16" max="16" width="22.5703125" style="32" customWidth="1"/>
    <col min="17" max="248" width="10.140625" style="32"/>
    <col min="249" max="249" width="4" style="32" customWidth="1"/>
    <col min="250" max="250" width="12.28515625" style="32" customWidth="1"/>
    <col min="251" max="251" width="13.140625" style="32" customWidth="1"/>
    <col min="252" max="252" width="18" style="32" customWidth="1"/>
    <col min="253" max="253" width="10.140625" style="32" customWidth="1"/>
    <col min="254" max="254" width="6.85546875" style="32" customWidth="1"/>
    <col min="255" max="255" width="10.140625" style="32" customWidth="1"/>
    <col min="256" max="256" width="15.28515625" style="32" customWidth="1"/>
    <col min="257" max="257" width="11.42578125" style="32" customWidth="1"/>
    <col min="258" max="258" width="11.140625" style="32" customWidth="1"/>
    <col min="259" max="259" width="10.140625" style="32" customWidth="1"/>
    <col min="260" max="260" width="9.7109375" style="32" customWidth="1"/>
    <col min="261" max="261" width="10.140625" style="32" customWidth="1"/>
    <col min="262" max="262" width="11" style="32" customWidth="1"/>
    <col min="263" max="263" width="10.85546875" style="32" customWidth="1"/>
    <col min="264" max="264" width="11" style="32" customWidth="1"/>
    <col min="265" max="504" width="10.140625" style="32"/>
    <col min="505" max="505" width="4" style="32" customWidth="1"/>
    <col min="506" max="506" width="12.28515625" style="32" customWidth="1"/>
    <col min="507" max="507" width="13.140625" style="32" customWidth="1"/>
    <col min="508" max="508" width="18" style="32" customWidth="1"/>
    <col min="509" max="509" width="10.140625" style="32" customWidth="1"/>
    <col min="510" max="510" width="6.85546875" style="32" customWidth="1"/>
    <col min="511" max="511" width="10.140625" style="32" customWidth="1"/>
    <col min="512" max="512" width="15.28515625" style="32" customWidth="1"/>
    <col min="513" max="513" width="11.42578125" style="32" customWidth="1"/>
    <col min="514" max="514" width="11.140625" style="32" customWidth="1"/>
    <col min="515" max="515" width="10.140625" style="32" customWidth="1"/>
    <col min="516" max="516" width="9.7109375" style="32" customWidth="1"/>
    <col min="517" max="517" width="10.140625" style="32" customWidth="1"/>
    <col min="518" max="518" width="11" style="32" customWidth="1"/>
    <col min="519" max="519" width="10.85546875" style="32" customWidth="1"/>
    <col min="520" max="520" width="11" style="32" customWidth="1"/>
    <col min="521" max="760" width="10.140625" style="32"/>
    <col min="761" max="761" width="4" style="32" customWidth="1"/>
    <col min="762" max="762" width="12.28515625" style="32" customWidth="1"/>
    <col min="763" max="763" width="13.140625" style="32" customWidth="1"/>
    <col min="764" max="764" width="18" style="32" customWidth="1"/>
    <col min="765" max="765" width="10.140625" style="32" customWidth="1"/>
    <col min="766" max="766" width="6.85546875" style="32" customWidth="1"/>
    <col min="767" max="767" width="10.140625" style="32" customWidth="1"/>
    <col min="768" max="768" width="15.28515625" style="32" customWidth="1"/>
    <col min="769" max="769" width="11.42578125" style="32" customWidth="1"/>
    <col min="770" max="770" width="11.140625" style="32" customWidth="1"/>
    <col min="771" max="771" width="10.140625" style="32" customWidth="1"/>
    <col min="772" max="772" width="9.7109375" style="32" customWidth="1"/>
    <col min="773" max="773" width="10.140625" style="32" customWidth="1"/>
    <col min="774" max="774" width="11" style="32" customWidth="1"/>
    <col min="775" max="775" width="10.85546875" style="32" customWidth="1"/>
    <col min="776" max="776" width="11" style="32" customWidth="1"/>
    <col min="777" max="1016" width="10.140625" style="32"/>
    <col min="1017" max="1017" width="4" style="32" customWidth="1"/>
    <col min="1018" max="1018" width="12.28515625" style="32" customWidth="1"/>
    <col min="1019" max="1019" width="13.140625" style="32" customWidth="1"/>
    <col min="1020" max="1020" width="18" style="32" customWidth="1"/>
    <col min="1021" max="1021" width="10.140625" style="32" customWidth="1"/>
    <col min="1022" max="1022" width="6.85546875" style="32" customWidth="1"/>
    <col min="1023" max="1023" width="10.140625" style="32" customWidth="1"/>
    <col min="1024" max="1024" width="15.28515625" style="32" customWidth="1"/>
    <col min="1025" max="1025" width="11.42578125" style="32" customWidth="1"/>
    <col min="1026" max="1026" width="11.140625" style="32" customWidth="1"/>
    <col min="1027" max="1027" width="10.140625" style="32" customWidth="1"/>
    <col min="1028" max="1028" width="9.7109375" style="32" customWidth="1"/>
    <col min="1029" max="1029" width="10.140625" style="32" customWidth="1"/>
    <col min="1030" max="1030" width="11" style="32" customWidth="1"/>
    <col min="1031" max="1031" width="10.85546875" style="32" customWidth="1"/>
    <col min="1032" max="1032" width="11" style="32" customWidth="1"/>
    <col min="1033" max="1272" width="10.140625" style="32"/>
    <col min="1273" max="1273" width="4" style="32" customWidth="1"/>
    <col min="1274" max="1274" width="12.28515625" style="32" customWidth="1"/>
    <col min="1275" max="1275" width="13.140625" style="32" customWidth="1"/>
    <col min="1276" max="1276" width="18" style="32" customWidth="1"/>
    <col min="1277" max="1277" width="10.140625" style="32" customWidth="1"/>
    <col min="1278" max="1278" width="6.85546875" style="32" customWidth="1"/>
    <col min="1279" max="1279" width="10.140625" style="32" customWidth="1"/>
    <col min="1280" max="1280" width="15.28515625" style="32" customWidth="1"/>
    <col min="1281" max="1281" width="11.42578125" style="32" customWidth="1"/>
    <col min="1282" max="1282" width="11.140625" style="32" customWidth="1"/>
    <col min="1283" max="1283" width="10.140625" style="32" customWidth="1"/>
    <col min="1284" max="1284" width="9.7109375" style="32" customWidth="1"/>
    <col min="1285" max="1285" width="10.140625" style="32" customWidth="1"/>
    <col min="1286" max="1286" width="11" style="32" customWidth="1"/>
    <col min="1287" max="1287" width="10.85546875" style="32" customWidth="1"/>
    <col min="1288" max="1288" width="11" style="32" customWidth="1"/>
    <col min="1289" max="1528" width="10.140625" style="32"/>
    <col min="1529" max="1529" width="4" style="32" customWidth="1"/>
    <col min="1530" max="1530" width="12.28515625" style="32" customWidth="1"/>
    <col min="1531" max="1531" width="13.140625" style="32" customWidth="1"/>
    <col min="1532" max="1532" width="18" style="32" customWidth="1"/>
    <col min="1533" max="1533" width="10.140625" style="32" customWidth="1"/>
    <col min="1534" max="1534" width="6.85546875" style="32" customWidth="1"/>
    <col min="1535" max="1535" width="10.140625" style="32" customWidth="1"/>
    <col min="1536" max="1536" width="15.28515625" style="32" customWidth="1"/>
    <col min="1537" max="1537" width="11.42578125" style="32" customWidth="1"/>
    <col min="1538" max="1538" width="11.140625" style="32" customWidth="1"/>
    <col min="1539" max="1539" width="10.140625" style="32" customWidth="1"/>
    <col min="1540" max="1540" width="9.7109375" style="32" customWidth="1"/>
    <col min="1541" max="1541" width="10.140625" style="32" customWidth="1"/>
    <col min="1542" max="1542" width="11" style="32" customWidth="1"/>
    <col min="1543" max="1543" width="10.85546875" style="32" customWidth="1"/>
    <col min="1544" max="1544" width="11" style="32" customWidth="1"/>
    <col min="1545" max="1784" width="10.140625" style="32"/>
    <col min="1785" max="1785" width="4" style="32" customWidth="1"/>
    <col min="1786" max="1786" width="12.28515625" style="32" customWidth="1"/>
    <col min="1787" max="1787" width="13.140625" style="32" customWidth="1"/>
    <col min="1788" max="1788" width="18" style="32" customWidth="1"/>
    <col min="1789" max="1789" width="10.140625" style="32" customWidth="1"/>
    <col min="1790" max="1790" width="6.85546875" style="32" customWidth="1"/>
    <col min="1791" max="1791" width="10.140625" style="32" customWidth="1"/>
    <col min="1792" max="1792" width="15.28515625" style="32" customWidth="1"/>
    <col min="1793" max="1793" width="11.42578125" style="32" customWidth="1"/>
    <col min="1794" max="1794" width="11.140625" style="32" customWidth="1"/>
    <col min="1795" max="1795" width="10.140625" style="32" customWidth="1"/>
    <col min="1796" max="1796" width="9.7109375" style="32" customWidth="1"/>
    <col min="1797" max="1797" width="10.140625" style="32" customWidth="1"/>
    <col min="1798" max="1798" width="11" style="32" customWidth="1"/>
    <col min="1799" max="1799" width="10.85546875" style="32" customWidth="1"/>
    <col min="1800" max="1800" width="11" style="32" customWidth="1"/>
    <col min="1801" max="2040" width="10.140625" style="32"/>
    <col min="2041" max="2041" width="4" style="32" customWidth="1"/>
    <col min="2042" max="2042" width="12.28515625" style="32" customWidth="1"/>
    <col min="2043" max="2043" width="13.140625" style="32" customWidth="1"/>
    <col min="2044" max="2044" width="18" style="32" customWidth="1"/>
    <col min="2045" max="2045" width="10.140625" style="32" customWidth="1"/>
    <col min="2046" max="2046" width="6.85546875" style="32" customWidth="1"/>
    <col min="2047" max="2047" width="10.140625" style="32" customWidth="1"/>
    <col min="2048" max="2048" width="15.28515625" style="32" customWidth="1"/>
    <col min="2049" max="2049" width="11.42578125" style="32" customWidth="1"/>
    <col min="2050" max="2050" width="11.140625" style="32" customWidth="1"/>
    <col min="2051" max="2051" width="10.140625" style="32" customWidth="1"/>
    <col min="2052" max="2052" width="9.7109375" style="32" customWidth="1"/>
    <col min="2053" max="2053" width="10.140625" style="32" customWidth="1"/>
    <col min="2054" max="2054" width="11" style="32" customWidth="1"/>
    <col min="2055" max="2055" width="10.85546875" style="32" customWidth="1"/>
    <col min="2056" max="2056" width="11" style="32" customWidth="1"/>
    <col min="2057" max="2296" width="10.140625" style="32"/>
    <col min="2297" max="2297" width="4" style="32" customWidth="1"/>
    <col min="2298" max="2298" width="12.28515625" style="32" customWidth="1"/>
    <col min="2299" max="2299" width="13.140625" style="32" customWidth="1"/>
    <col min="2300" max="2300" width="18" style="32" customWidth="1"/>
    <col min="2301" max="2301" width="10.140625" style="32" customWidth="1"/>
    <col min="2302" max="2302" width="6.85546875" style="32" customWidth="1"/>
    <col min="2303" max="2303" width="10.140625" style="32" customWidth="1"/>
    <col min="2304" max="2304" width="15.28515625" style="32" customWidth="1"/>
    <col min="2305" max="2305" width="11.42578125" style="32" customWidth="1"/>
    <col min="2306" max="2306" width="11.140625" style="32" customWidth="1"/>
    <col min="2307" max="2307" width="10.140625" style="32" customWidth="1"/>
    <col min="2308" max="2308" width="9.7109375" style="32" customWidth="1"/>
    <col min="2309" max="2309" width="10.140625" style="32" customWidth="1"/>
    <col min="2310" max="2310" width="11" style="32" customWidth="1"/>
    <col min="2311" max="2311" width="10.85546875" style="32" customWidth="1"/>
    <col min="2312" max="2312" width="11" style="32" customWidth="1"/>
    <col min="2313" max="2552" width="10.140625" style="32"/>
    <col min="2553" max="2553" width="4" style="32" customWidth="1"/>
    <col min="2554" max="2554" width="12.28515625" style="32" customWidth="1"/>
    <col min="2555" max="2555" width="13.140625" style="32" customWidth="1"/>
    <col min="2556" max="2556" width="18" style="32" customWidth="1"/>
    <col min="2557" max="2557" width="10.140625" style="32" customWidth="1"/>
    <col min="2558" max="2558" width="6.85546875" style="32" customWidth="1"/>
    <col min="2559" max="2559" width="10.140625" style="32" customWidth="1"/>
    <col min="2560" max="2560" width="15.28515625" style="32" customWidth="1"/>
    <col min="2561" max="2561" width="11.42578125" style="32" customWidth="1"/>
    <col min="2562" max="2562" width="11.140625" style="32" customWidth="1"/>
    <col min="2563" max="2563" width="10.140625" style="32" customWidth="1"/>
    <col min="2564" max="2564" width="9.7109375" style="32" customWidth="1"/>
    <col min="2565" max="2565" width="10.140625" style="32" customWidth="1"/>
    <col min="2566" max="2566" width="11" style="32" customWidth="1"/>
    <col min="2567" max="2567" width="10.85546875" style="32" customWidth="1"/>
    <col min="2568" max="2568" width="11" style="32" customWidth="1"/>
    <col min="2569" max="2808" width="10.140625" style="32"/>
    <col min="2809" max="2809" width="4" style="32" customWidth="1"/>
    <col min="2810" max="2810" width="12.28515625" style="32" customWidth="1"/>
    <col min="2811" max="2811" width="13.140625" style="32" customWidth="1"/>
    <col min="2812" max="2812" width="18" style="32" customWidth="1"/>
    <col min="2813" max="2813" width="10.140625" style="32" customWidth="1"/>
    <col min="2814" max="2814" width="6.85546875" style="32" customWidth="1"/>
    <col min="2815" max="2815" width="10.140625" style="32" customWidth="1"/>
    <col min="2816" max="2816" width="15.28515625" style="32" customWidth="1"/>
    <col min="2817" max="2817" width="11.42578125" style="32" customWidth="1"/>
    <col min="2818" max="2818" width="11.140625" style="32" customWidth="1"/>
    <col min="2819" max="2819" width="10.140625" style="32" customWidth="1"/>
    <col min="2820" max="2820" width="9.7109375" style="32" customWidth="1"/>
    <col min="2821" max="2821" width="10.140625" style="32" customWidth="1"/>
    <col min="2822" max="2822" width="11" style="32" customWidth="1"/>
    <col min="2823" max="2823" width="10.85546875" style="32" customWidth="1"/>
    <col min="2824" max="2824" width="11" style="32" customWidth="1"/>
    <col min="2825" max="3064" width="10.140625" style="32"/>
    <col min="3065" max="3065" width="4" style="32" customWidth="1"/>
    <col min="3066" max="3066" width="12.28515625" style="32" customWidth="1"/>
    <col min="3067" max="3067" width="13.140625" style="32" customWidth="1"/>
    <col min="3068" max="3068" width="18" style="32" customWidth="1"/>
    <col min="3069" max="3069" width="10.140625" style="32" customWidth="1"/>
    <col min="3070" max="3070" width="6.85546875" style="32" customWidth="1"/>
    <col min="3071" max="3071" width="10.140625" style="32" customWidth="1"/>
    <col min="3072" max="3072" width="15.28515625" style="32" customWidth="1"/>
    <col min="3073" max="3073" width="11.42578125" style="32" customWidth="1"/>
    <col min="3074" max="3074" width="11.140625" style="32" customWidth="1"/>
    <col min="3075" max="3075" width="10.140625" style="32" customWidth="1"/>
    <col min="3076" max="3076" width="9.7109375" style="32" customWidth="1"/>
    <col min="3077" max="3077" width="10.140625" style="32" customWidth="1"/>
    <col min="3078" max="3078" width="11" style="32" customWidth="1"/>
    <col min="3079" max="3079" width="10.85546875" style="32" customWidth="1"/>
    <col min="3080" max="3080" width="11" style="32" customWidth="1"/>
    <col min="3081" max="3320" width="10.140625" style="32"/>
    <col min="3321" max="3321" width="4" style="32" customWidth="1"/>
    <col min="3322" max="3322" width="12.28515625" style="32" customWidth="1"/>
    <col min="3323" max="3323" width="13.140625" style="32" customWidth="1"/>
    <col min="3324" max="3324" width="18" style="32" customWidth="1"/>
    <col min="3325" max="3325" width="10.140625" style="32" customWidth="1"/>
    <col min="3326" max="3326" width="6.85546875" style="32" customWidth="1"/>
    <col min="3327" max="3327" width="10.140625" style="32" customWidth="1"/>
    <col min="3328" max="3328" width="15.28515625" style="32" customWidth="1"/>
    <col min="3329" max="3329" width="11.42578125" style="32" customWidth="1"/>
    <col min="3330" max="3330" width="11.140625" style="32" customWidth="1"/>
    <col min="3331" max="3331" width="10.140625" style="32" customWidth="1"/>
    <col min="3332" max="3332" width="9.7109375" style="32" customWidth="1"/>
    <col min="3333" max="3333" width="10.140625" style="32" customWidth="1"/>
    <col min="3334" max="3334" width="11" style="32" customWidth="1"/>
    <col min="3335" max="3335" width="10.85546875" style="32" customWidth="1"/>
    <col min="3336" max="3336" width="11" style="32" customWidth="1"/>
    <col min="3337" max="3576" width="10.140625" style="32"/>
    <col min="3577" max="3577" width="4" style="32" customWidth="1"/>
    <col min="3578" max="3578" width="12.28515625" style="32" customWidth="1"/>
    <col min="3579" max="3579" width="13.140625" style="32" customWidth="1"/>
    <col min="3580" max="3580" width="18" style="32" customWidth="1"/>
    <col min="3581" max="3581" width="10.140625" style="32" customWidth="1"/>
    <col min="3582" max="3582" width="6.85546875" style="32" customWidth="1"/>
    <col min="3583" max="3583" width="10.140625" style="32" customWidth="1"/>
    <col min="3584" max="3584" width="15.28515625" style="32" customWidth="1"/>
    <col min="3585" max="3585" width="11.42578125" style="32" customWidth="1"/>
    <col min="3586" max="3586" width="11.140625" style="32" customWidth="1"/>
    <col min="3587" max="3587" width="10.140625" style="32" customWidth="1"/>
    <col min="3588" max="3588" width="9.7109375" style="32" customWidth="1"/>
    <col min="3589" max="3589" width="10.140625" style="32" customWidth="1"/>
    <col min="3590" max="3590" width="11" style="32" customWidth="1"/>
    <col min="3591" max="3591" width="10.85546875" style="32" customWidth="1"/>
    <col min="3592" max="3592" width="11" style="32" customWidth="1"/>
    <col min="3593" max="3832" width="10.140625" style="32"/>
    <col min="3833" max="3833" width="4" style="32" customWidth="1"/>
    <col min="3834" max="3834" width="12.28515625" style="32" customWidth="1"/>
    <col min="3835" max="3835" width="13.140625" style="32" customWidth="1"/>
    <col min="3836" max="3836" width="18" style="32" customWidth="1"/>
    <col min="3837" max="3837" width="10.140625" style="32" customWidth="1"/>
    <col min="3838" max="3838" width="6.85546875" style="32" customWidth="1"/>
    <col min="3839" max="3839" width="10.140625" style="32" customWidth="1"/>
    <col min="3840" max="3840" width="15.28515625" style="32" customWidth="1"/>
    <col min="3841" max="3841" width="11.42578125" style="32" customWidth="1"/>
    <col min="3842" max="3842" width="11.140625" style="32" customWidth="1"/>
    <col min="3843" max="3843" width="10.140625" style="32" customWidth="1"/>
    <col min="3844" max="3844" width="9.7109375" style="32" customWidth="1"/>
    <col min="3845" max="3845" width="10.140625" style="32" customWidth="1"/>
    <col min="3846" max="3846" width="11" style="32" customWidth="1"/>
    <col min="3847" max="3847" width="10.85546875" style="32" customWidth="1"/>
    <col min="3848" max="3848" width="11" style="32" customWidth="1"/>
    <col min="3849" max="4088" width="10.140625" style="32"/>
    <col min="4089" max="4089" width="4" style="32" customWidth="1"/>
    <col min="4090" max="4090" width="12.28515625" style="32" customWidth="1"/>
    <col min="4091" max="4091" width="13.140625" style="32" customWidth="1"/>
    <col min="4092" max="4092" width="18" style="32" customWidth="1"/>
    <col min="4093" max="4093" width="10.140625" style="32" customWidth="1"/>
    <col min="4094" max="4094" width="6.85546875" style="32" customWidth="1"/>
    <col min="4095" max="4095" width="10.140625" style="32" customWidth="1"/>
    <col min="4096" max="4096" width="15.28515625" style="32" customWidth="1"/>
    <col min="4097" max="4097" width="11.42578125" style="32" customWidth="1"/>
    <col min="4098" max="4098" width="11.140625" style="32" customWidth="1"/>
    <col min="4099" max="4099" width="10.140625" style="32" customWidth="1"/>
    <col min="4100" max="4100" width="9.7109375" style="32" customWidth="1"/>
    <col min="4101" max="4101" width="10.140625" style="32" customWidth="1"/>
    <col min="4102" max="4102" width="11" style="32" customWidth="1"/>
    <col min="4103" max="4103" width="10.85546875" style="32" customWidth="1"/>
    <col min="4104" max="4104" width="11" style="32" customWidth="1"/>
    <col min="4105" max="4344" width="10.140625" style="32"/>
    <col min="4345" max="4345" width="4" style="32" customWidth="1"/>
    <col min="4346" max="4346" width="12.28515625" style="32" customWidth="1"/>
    <col min="4347" max="4347" width="13.140625" style="32" customWidth="1"/>
    <col min="4348" max="4348" width="18" style="32" customWidth="1"/>
    <col min="4349" max="4349" width="10.140625" style="32" customWidth="1"/>
    <col min="4350" max="4350" width="6.85546875" style="32" customWidth="1"/>
    <col min="4351" max="4351" width="10.140625" style="32" customWidth="1"/>
    <col min="4352" max="4352" width="15.28515625" style="32" customWidth="1"/>
    <col min="4353" max="4353" width="11.42578125" style="32" customWidth="1"/>
    <col min="4354" max="4354" width="11.140625" style="32" customWidth="1"/>
    <col min="4355" max="4355" width="10.140625" style="32" customWidth="1"/>
    <col min="4356" max="4356" width="9.7109375" style="32" customWidth="1"/>
    <col min="4357" max="4357" width="10.140625" style="32" customWidth="1"/>
    <col min="4358" max="4358" width="11" style="32" customWidth="1"/>
    <col min="4359" max="4359" width="10.85546875" style="32" customWidth="1"/>
    <col min="4360" max="4360" width="11" style="32" customWidth="1"/>
    <col min="4361" max="4600" width="10.140625" style="32"/>
    <col min="4601" max="4601" width="4" style="32" customWidth="1"/>
    <col min="4602" max="4602" width="12.28515625" style="32" customWidth="1"/>
    <col min="4603" max="4603" width="13.140625" style="32" customWidth="1"/>
    <col min="4604" max="4604" width="18" style="32" customWidth="1"/>
    <col min="4605" max="4605" width="10.140625" style="32" customWidth="1"/>
    <col min="4606" max="4606" width="6.85546875" style="32" customWidth="1"/>
    <col min="4607" max="4607" width="10.140625" style="32" customWidth="1"/>
    <col min="4608" max="4608" width="15.28515625" style="32" customWidth="1"/>
    <col min="4609" max="4609" width="11.42578125" style="32" customWidth="1"/>
    <col min="4610" max="4610" width="11.140625" style="32" customWidth="1"/>
    <col min="4611" max="4611" width="10.140625" style="32" customWidth="1"/>
    <col min="4612" max="4612" width="9.7109375" style="32" customWidth="1"/>
    <col min="4613" max="4613" width="10.140625" style="32" customWidth="1"/>
    <col min="4614" max="4614" width="11" style="32" customWidth="1"/>
    <col min="4615" max="4615" width="10.85546875" style="32" customWidth="1"/>
    <col min="4616" max="4616" width="11" style="32" customWidth="1"/>
    <col min="4617" max="4856" width="10.140625" style="32"/>
    <col min="4857" max="4857" width="4" style="32" customWidth="1"/>
    <col min="4858" max="4858" width="12.28515625" style="32" customWidth="1"/>
    <col min="4859" max="4859" width="13.140625" style="32" customWidth="1"/>
    <col min="4860" max="4860" width="18" style="32" customWidth="1"/>
    <col min="4861" max="4861" width="10.140625" style="32" customWidth="1"/>
    <col min="4862" max="4862" width="6.85546875" style="32" customWidth="1"/>
    <col min="4863" max="4863" width="10.140625" style="32" customWidth="1"/>
    <col min="4864" max="4864" width="15.28515625" style="32" customWidth="1"/>
    <col min="4865" max="4865" width="11.42578125" style="32" customWidth="1"/>
    <col min="4866" max="4866" width="11.140625" style="32" customWidth="1"/>
    <col min="4867" max="4867" width="10.140625" style="32" customWidth="1"/>
    <col min="4868" max="4868" width="9.7109375" style="32" customWidth="1"/>
    <col min="4869" max="4869" width="10.140625" style="32" customWidth="1"/>
    <col min="4870" max="4870" width="11" style="32" customWidth="1"/>
    <col min="4871" max="4871" width="10.85546875" style="32" customWidth="1"/>
    <col min="4872" max="4872" width="11" style="32" customWidth="1"/>
    <col min="4873" max="5112" width="10.140625" style="32"/>
    <col min="5113" max="5113" width="4" style="32" customWidth="1"/>
    <col min="5114" max="5114" width="12.28515625" style="32" customWidth="1"/>
    <col min="5115" max="5115" width="13.140625" style="32" customWidth="1"/>
    <col min="5116" max="5116" width="18" style="32" customWidth="1"/>
    <col min="5117" max="5117" width="10.140625" style="32" customWidth="1"/>
    <col min="5118" max="5118" width="6.85546875" style="32" customWidth="1"/>
    <col min="5119" max="5119" width="10.140625" style="32" customWidth="1"/>
    <col min="5120" max="5120" width="15.28515625" style="32" customWidth="1"/>
    <col min="5121" max="5121" width="11.42578125" style="32" customWidth="1"/>
    <col min="5122" max="5122" width="11.140625" style="32" customWidth="1"/>
    <col min="5123" max="5123" width="10.140625" style="32" customWidth="1"/>
    <col min="5124" max="5124" width="9.7109375" style="32" customWidth="1"/>
    <col min="5125" max="5125" width="10.140625" style="32" customWidth="1"/>
    <col min="5126" max="5126" width="11" style="32" customWidth="1"/>
    <col min="5127" max="5127" width="10.85546875" style="32" customWidth="1"/>
    <col min="5128" max="5128" width="11" style="32" customWidth="1"/>
    <col min="5129" max="5368" width="10.140625" style="32"/>
    <col min="5369" max="5369" width="4" style="32" customWidth="1"/>
    <col min="5370" max="5370" width="12.28515625" style="32" customWidth="1"/>
    <col min="5371" max="5371" width="13.140625" style="32" customWidth="1"/>
    <col min="5372" max="5372" width="18" style="32" customWidth="1"/>
    <col min="5373" max="5373" width="10.140625" style="32" customWidth="1"/>
    <col min="5374" max="5374" width="6.85546875" style="32" customWidth="1"/>
    <col min="5375" max="5375" width="10.140625" style="32" customWidth="1"/>
    <col min="5376" max="5376" width="15.28515625" style="32" customWidth="1"/>
    <col min="5377" max="5377" width="11.42578125" style="32" customWidth="1"/>
    <col min="5378" max="5378" width="11.140625" style="32" customWidth="1"/>
    <col min="5379" max="5379" width="10.140625" style="32" customWidth="1"/>
    <col min="5380" max="5380" width="9.7109375" style="32" customWidth="1"/>
    <col min="5381" max="5381" width="10.140625" style="32" customWidth="1"/>
    <col min="5382" max="5382" width="11" style="32" customWidth="1"/>
    <col min="5383" max="5383" width="10.85546875" style="32" customWidth="1"/>
    <col min="5384" max="5384" width="11" style="32" customWidth="1"/>
    <col min="5385" max="5624" width="10.140625" style="32"/>
    <col min="5625" max="5625" width="4" style="32" customWidth="1"/>
    <col min="5626" max="5626" width="12.28515625" style="32" customWidth="1"/>
    <col min="5627" max="5627" width="13.140625" style="32" customWidth="1"/>
    <col min="5628" max="5628" width="18" style="32" customWidth="1"/>
    <col min="5629" max="5629" width="10.140625" style="32" customWidth="1"/>
    <col min="5630" max="5630" width="6.85546875" style="32" customWidth="1"/>
    <col min="5631" max="5631" width="10.140625" style="32" customWidth="1"/>
    <col min="5632" max="5632" width="15.28515625" style="32" customWidth="1"/>
    <col min="5633" max="5633" width="11.42578125" style="32" customWidth="1"/>
    <col min="5634" max="5634" width="11.140625" style="32" customWidth="1"/>
    <col min="5635" max="5635" width="10.140625" style="32" customWidth="1"/>
    <col min="5636" max="5636" width="9.7109375" style="32" customWidth="1"/>
    <col min="5637" max="5637" width="10.140625" style="32" customWidth="1"/>
    <col min="5638" max="5638" width="11" style="32" customWidth="1"/>
    <col min="5639" max="5639" width="10.85546875" style="32" customWidth="1"/>
    <col min="5640" max="5640" width="11" style="32" customWidth="1"/>
    <col min="5641" max="5880" width="10.140625" style="32"/>
    <col min="5881" max="5881" width="4" style="32" customWidth="1"/>
    <col min="5882" max="5882" width="12.28515625" style="32" customWidth="1"/>
    <col min="5883" max="5883" width="13.140625" style="32" customWidth="1"/>
    <col min="5884" max="5884" width="18" style="32" customWidth="1"/>
    <col min="5885" max="5885" width="10.140625" style="32" customWidth="1"/>
    <col min="5886" max="5886" width="6.85546875" style="32" customWidth="1"/>
    <col min="5887" max="5887" width="10.140625" style="32" customWidth="1"/>
    <col min="5888" max="5888" width="15.28515625" style="32" customWidth="1"/>
    <col min="5889" max="5889" width="11.42578125" style="32" customWidth="1"/>
    <col min="5890" max="5890" width="11.140625" style="32" customWidth="1"/>
    <col min="5891" max="5891" width="10.140625" style="32" customWidth="1"/>
    <col min="5892" max="5892" width="9.7109375" style="32" customWidth="1"/>
    <col min="5893" max="5893" width="10.140625" style="32" customWidth="1"/>
    <col min="5894" max="5894" width="11" style="32" customWidth="1"/>
    <col min="5895" max="5895" width="10.85546875" style="32" customWidth="1"/>
    <col min="5896" max="5896" width="11" style="32" customWidth="1"/>
    <col min="5897" max="6136" width="10.140625" style="32"/>
    <col min="6137" max="6137" width="4" style="32" customWidth="1"/>
    <col min="6138" max="6138" width="12.28515625" style="32" customWidth="1"/>
    <col min="6139" max="6139" width="13.140625" style="32" customWidth="1"/>
    <col min="6140" max="6140" width="18" style="32" customWidth="1"/>
    <col min="6141" max="6141" width="10.140625" style="32" customWidth="1"/>
    <col min="6142" max="6142" width="6.85546875" style="32" customWidth="1"/>
    <col min="6143" max="6143" width="10.140625" style="32" customWidth="1"/>
    <col min="6144" max="6144" width="15.28515625" style="32" customWidth="1"/>
    <col min="6145" max="6145" width="11.42578125" style="32" customWidth="1"/>
    <col min="6146" max="6146" width="11.140625" style="32" customWidth="1"/>
    <col min="6147" max="6147" width="10.140625" style="32" customWidth="1"/>
    <col min="6148" max="6148" width="9.7109375" style="32" customWidth="1"/>
    <col min="6149" max="6149" width="10.140625" style="32" customWidth="1"/>
    <col min="6150" max="6150" width="11" style="32" customWidth="1"/>
    <col min="6151" max="6151" width="10.85546875" style="32" customWidth="1"/>
    <col min="6152" max="6152" width="11" style="32" customWidth="1"/>
    <col min="6153" max="6392" width="10.140625" style="32"/>
    <col min="6393" max="6393" width="4" style="32" customWidth="1"/>
    <col min="6394" max="6394" width="12.28515625" style="32" customWidth="1"/>
    <col min="6395" max="6395" width="13.140625" style="32" customWidth="1"/>
    <col min="6396" max="6396" width="18" style="32" customWidth="1"/>
    <col min="6397" max="6397" width="10.140625" style="32" customWidth="1"/>
    <col min="6398" max="6398" width="6.85546875" style="32" customWidth="1"/>
    <col min="6399" max="6399" width="10.140625" style="32" customWidth="1"/>
    <col min="6400" max="6400" width="15.28515625" style="32" customWidth="1"/>
    <col min="6401" max="6401" width="11.42578125" style="32" customWidth="1"/>
    <col min="6402" max="6402" width="11.140625" style="32" customWidth="1"/>
    <col min="6403" max="6403" width="10.140625" style="32" customWidth="1"/>
    <col min="6404" max="6404" width="9.7109375" style="32" customWidth="1"/>
    <col min="6405" max="6405" width="10.140625" style="32" customWidth="1"/>
    <col min="6406" max="6406" width="11" style="32" customWidth="1"/>
    <col min="6407" max="6407" width="10.85546875" style="32" customWidth="1"/>
    <col min="6408" max="6408" width="11" style="32" customWidth="1"/>
    <col min="6409" max="6648" width="10.140625" style="32"/>
    <col min="6649" max="6649" width="4" style="32" customWidth="1"/>
    <col min="6650" max="6650" width="12.28515625" style="32" customWidth="1"/>
    <col min="6651" max="6651" width="13.140625" style="32" customWidth="1"/>
    <col min="6652" max="6652" width="18" style="32" customWidth="1"/>
    <col min="6653" max="6653" width="10.140625" style="32" customWidth="1"/>
    <col min="6654" max="6654" width="6.85546875" style="32" customWidth="1"/>
    <col min="6655" max="6655" width="10.140625" style="32" customWidth="1"/>
    <col min="6656" max="6656" width="15.28515625" style="32" customWidth="1"/>
    <col min="6657" max="6657" width="11.42578125" style="32" customWidth="1"/>
    <col min="6658" max="6658" width="11.140625" style="32" customWidth="1"/>
    <col min="6659" max="6659" width="10.140625" style="32" customWidth="1"/>
    <col min="6660" max="6660" width="9.7109375" style="32" customWidth="1"/>
    <col min="6661" max="6661" width="10.140625" style="32" customWidth="1"/>
    <col min="6662" max="6662" width="11" style="32" customWidth="1"/>
    <col min="6663" max="6663" width="10.85546875" style="32" customWidth="1"/>
    <col min="6664" max="6664" width="11" style="32" customWidth="1"/>
    <col min="6665" max="6904" width="10.140625" style="32"/>
    <col min="6905" max="6905" width="4" style="32" customWidth="1"/>
    <col min="6906" max="6906" width="12.28515625" style="32" customWidth="1"/>
    <col min="6907" max="6907" width="13.140625" style="32" customWidth="1"/>
    <col min="6908" max="6908" width="18" style="32" customWidth="1"/>
    <col min="6909" max="6909" width="10.140625" style="32" customWidth="1"/>
    <col min="6910" max="6910" width="6.85546875" style="32" customWidth="1"/>
    <col min="6911" max="6911" width="10.140625" style="32" customWidth="1"/>
    <col min="6912" max="6912" width="15.28515625" style="32" customWidth="1"/>
    <col min="6913" max="6913" width="11.42578125" style="32" customWidth="1"/>
    <col min="6914" max="6914" width="11.140625" style="32" customWidth="1"/>
    <col min="6915" max="6915" width="10.140625" style="32" customWidth="1"/>
    <col min="6916" max="6916" width="9.7109375" style="32" customWidth="1"/>
    <col min="6917" max="6917" width="10.140625" style="32" customWidth="1"/>
    <col min="6918" max="6918" width="11" style="32" customWidth="1"/>
    <col min="6919" max="6919" width="10.85546875" style="32" customWidth="1"/>
    <col min="6920" max="6920" width="11" style="32" customWidth="1"/>
    <col min="6921" max="7160" width="10.140625" style="32"/>
    <col min="7161" max="7161" width="4" style="32" customWidth="1"/>
    <col min="7162" max="7162" width="12.28515625" style="32" customWidth="1"/>
    <col min="7163" max="7163" width="13.140625" style="32" customWidth="1"/>
    <col min="7164" max="7164" width="18" style="32" customWidth="1"/>
    <col min="7165" max="7165" width="10.140625" style="32" customWidth="1"/>
    <col min="7166" max="7166" width="6.85546875" style="32" customWidth="1"/>
    <col min="7167" max="7167" width="10.140625" style="32" customWidth="1"/>
    <col min="7168" max="7168" width="15.28515625" style="32" customWidth="1"/>
    <col min="7169" max="7169" width="11.42578125" style="32" customWidth="1"/>
    <col min="7170" max="7170" width="11.140625" style="32" customWidth="1"/>
    <col min="7171" max="7171" width="10.140625" style="32" customWidth="1"/>
    <col min="7172" max="7172" width="9.7109375" style="32" customWidth="1"/>
    <col min="7173" max="7173" width="10.140625" style="32" customWidth="1"/>
    <col min="7174" max="7174" width="11" style="32" customWidth="1"/>
    <col min="7175" max="7175" width="10.85546875" style="32" customWidth="1"/>
    <col min="7176" max="7176" width="11" style="32" customWidth="1"/>
    <col min="7177" max="7416" width="10.140625" style="32"/>
    <col min="7417" max="7417" width="4" style="32" customWidth="1"/>
    <col min="7418" max="7418" width="12.28515625" style="32" customWidth="1"/>
    <col min="7419" max="7419" width="13.140625" style="32" customWidth="1"/>
    <col min="7420" max="7420" width="18" style="32" customWidth="1"/>
    <col min="7421" max="7421" width="10.140625" style="32" customWidth="1"/>
    <col min="7422" max="7422" width="6.85546875" style="32" customWidth="1"/>
    <col min="7423" max="7423" width="10.140625" style="32" customWidth="1"/>
    <col min="7424" max="7424" width="15.28515625" style="32" customWidth="1"/>
    <col min="7425" max="7425" width="11.42578125" style="32" customWidth="1"/>
    <col min="7426" max="7426" width="11.140625" style="32" customWidth="1"/>
    <col min="7427" max="7427" width="10.140625" style="32" customWidth="1"/>
    <col min="7428" max="7428" width="9.7109375" style="32" customWidth="1"/>
    <col min="7429" max="7429" width="10.140625" style="32" customWidth="1"/>
    <col min="7430" max="7430" width="11" style="32" customWidth="1"/>
    <col min="7431" max="7431" width="10.85546875" style="32" customWidth="1"/>
    <col min="7432" max="7432" width="11" style="32" customWidth="1"/>
    <col min="7433" max="7672" width="10.140625" style="32"/>
    <col min="7673" max="7673" width="4" style="32" customWidth="1"/>
    <col min="7674" max="7674" width="12.28515625" style="32" customWidth="1"/>
    <col min="7675" max="7675" width="13.140625" style="32" customWidth="1"/>
    <col min="7676" max="7676" width="18" style="32" customWidth="1"/>
    <col min="7677" max="7677" width="10.140625" style="32" customWidth="1"/>
    <col min="7678" max="7678" width="6.85546875" style="32" customWidth="1"/>
    <col min="7679" max="7679" width="10.140625" style="32" customWidth="1"/>
    <col min="7680" max="7680" width="15.28515625" style="32" customWidth="1"/>
    <col min="7681" max="7681" width="11.42578125" style="32" customWidth="1"/>
    <col min="7682" max="7682" width="11.140625" style="32" customWidth="1"/>
    <col min="7683" max="7683" width="10.140625" style="32" customWidth="1"/>
    <col min="7684" max="7684" width="9.7109375" style="32" customWidth="1"/>
    <col min="7685" max="7685" width="10.140625" style="32" customWidth="1"/>
    <col min="7686" max="7686" width="11" style="32" customWidth="1"/>
    <col min="7687" max="7687" width="10.85546875" style="32" customWidth="1"/>
    <col min="7688" max="7688" width="11" style="32" customWidth="1"/>
    <col min="7689" max="7928" width="10.140625" style="32"/>
    <col min="7929" max="7929" width="4" style="32" customWidth="1"/>
    <col min="7930" max="7930" width="12.28515625" style="32" customWidth="1"/>
    <col min="7931" max="7931" width="13.140625" style="32" customWidth="1"/>
    <col min="7932" max="7932" width="18" style="32" customWidth="1"/>
    <col min="7933" max="7933" width="10.140625" style="32" customWidth="1"/>
    <col min="7934" max="7934" width="6.85546875" style="32" customWidth="1"/>
    <col min="7935" max="7935" width="10.140625" style="32" customWidth="1"/>
    <col min="7936" max="7936" width="15.28515625" style="32" customWidth="1"/>
    <col min="7937" max="7937" width="11.42578125" style="32" customWidth="1"/>
    <col min="7938" max="7938" width="11.140625" style="32" customWidth="1"/>
    <col min="7939" max="7939" width="10.140625" style="32" customWidth="1"/>
    <col min="7940" max="7940" width="9.7109375" style="32" customWidth="1"/>
    <col min="7941" max="7941" width="10.140625" style="32" customWidth="1"/>
    <col min="7942" max="7942" width="11" style="32" customWidth="1"/>
    <col min="7943" max="7943" width="10.85546875" style="32" customWidth="1"/>
    <col min="7944" max="7944" width="11" style="32" customWidth="1"/>
    <col min="7945" max="8184" width="10.140625" style="32"/>
    <col min="8185" max="8185" width="4" style="32" customWidth="1"/>
    <col min="8186" max="8186" width="12.28515625" style="32" customWidth="1"/>
    <col min="8187" max="8187" width="13.140625" style="32" customWidth="1"/>
    <col min="8188" max="8188" width="18" style="32" customWidth="1"/>
    <col min="8189" max="8189" width="10.140625" style="32" customWidth="1"/>
    <col min="8190" max="8190" width="6.85546875" style="32" customWidth="1"/>
    <col min="8191" max="8191" width="10.140625" style="32" customWidth="1"/>
    <col min="8192" max="8192" width="15.28515625" style="32" customWidth="1"/>
    <col min="8193" max="8193" width="11.42578125" style="32" customWidth="1"/>
    <col min="8194" max="8194" width="11.140625" style="32" customWidth="1"/>
    <col min="8195" max="8195" width="10.140625" style="32" customWidth="1"/>
    <col min="8196" max="8196" width="9.7109375" style="32" customWidth="1"/>
    <col min="8197" max="8197" width="10.140625" style="32" customWidth="1"/>
    <col min="8198" max="8198" width="11" style="32" customWidth="1"/>
    <col min="8199" max="8199" width="10.85546875" style="32" customWidth="1"/>
    <col min="8200" max="8200" width="11" style="32" customWidth="1"/>
    <col min="8201" max="8440" width="10.140625" style="32"/>
    <col min="8441" max="8441" width="4" style="32" customWidth="1"/>
    <col min="8442" max="8442" width="12.28515625" style="32" customWidth="1"/>
    <col min="8443" max="8443" width="13.140625" style="32" customWidth="1"/>
    <col min="8444" max="8444" width="18" style="32" customWidth="1"/>
    <col min="8445" max="8445" width="10.140625" style="32" customWidth="1"/>
    <col min="8446" max="8446" width="6.85546875" style="32" customWidth="1"/>
    <col min="8447" max="8447" width="10.140625" style="32" customWidth="1"/>
    <col min="8448" max="8448" width="15.28515625" style="32" customWidth="1"/>
    <col min="8449" max="8449" width="11.42578125" style="32" customWidth="1"/>
    <col min="8450" max="8450" width="11.140625" style="32" customWidth="1"/>
    <col min="8451" max="8451" width="10.140625" style="32" customWidth="1"/>
    <col min="8452" max="8452" width="9.7109375" style="32" customWidth="1"/>
    <col min="8453" max="8453" width="10.140625" style="32" customWidth="1"/>
    <col min="8454" max="8454" width="11" style="32" customWidth="1"/>
    <col min="8455" max="8455" width="10.85546875" style="32" customWidth="1"/>
    <col min="8456" max="8456" width="11" style="32" customWidth="1"/>
    <col min="8457" max="8696" width="10.140625" style="32"/>
    <col min="8697" max="8697" width="4" style="32" customWidth="1"/>
    <col min="8698" max="8698" width="12.28515625" style="32" customWidth="1"/>
    <col min="8699" max="8699" width="13.140625" style="32" customWidth="1"/>
    <col min="8700" max="8700" width="18" style="32" customWidth="1"/>
    <col min="8701" max="8701" width="10.140625" style="32" customWidth="1"/>
    <col min="8702" max="8702" width="6.85546875" style="32" customWidth="1"/>
    <col min="8703" max="8703" width="10.140625" style="32" customWidth="1"/>
    <col min="8704" max="8704" width="15.28515625" style="32" customWidth="1"/>
    <col min="8705" max="8705" width="11.42578125" style="32" customWidth="1"/>
    <col min="8706" max="8706" width="11.140625" style="32" customWidth="1"/>
    <col min="8707" max="8707" width="10.140625" style="32" customWidth="1"/>
    <col min="8708" max="8708" width="9.7109375" style="32" customWidth="1"/>
    <col min="8709" max="8709" width="10.140625" style="32" customWidth="1"/>
    <col min="8710" max="8710" width="11" style="32" customWidth="1"/>
    <col min="8711" max="8711" width="10.85546875" style="32" customWidth="1"/>
    <col min="8712" max="8712" width="11" style="32" customWidth="1"/>
    <col min="8713" max="8952" width="10.140625" style="32"/>
    <col min="8953" max="8953" width="4" style="32" customWidth="1"/>
    <col min="8954" max="8954" width="12.28515625" style="32" customWidth="1"/>
    <col min="8955" max="8955" width="13.140625" style="32" customWidth="1"/>
    <col min="8956" max="8956" width="18" style="32" customWidth="1"/>
    <col min="8957" max="8957" width="10.140625" style="32" customWidth="1"/>
    <col min="8958" max="8958" width="6.85546875" style="32" customWidth="1"/>
    <col min="8959" max="8959" width="10.140625" style="32" customWidth="1"/>
    <col min="8960" max="8960" width="15.28515625" style="32" customWidth="1"/>
    <col min="8961" max="8961" width="11.42578125" style="32" customWidth="1"/>
    <col min="8962" max="8962" width="11.140625" style="32" customWidth="1"/>
    <col min="8963" max="8963" width="10.140625" style="32" customWidth="1"/>
    <col min="8964" max="8964" width="9.7109375" style="32" customWidth="1"/>
    <col min="8965" max="8965" width="10.140625" style="32" customWidth="1"/>
    <col min="8966" max="8966" width="11" style="32" customWidth="1"/>
    <col min="8967" max="8967" width="10.85546875" style="32" customWidth="1"/>
    <col min="8968" max="8968" width="11" style="32" customWidth="1"/>
    <col min="8969" max="9208" width="10.140625" style="32"/>
    <col min="9209" max="9209" width="4" style="32" customWidth="1"/>
    <col min="9210" max="9210" width="12.28515625" style="32" customWidth="1"/>
    <col min="9211" max="9211" width="13.140625" style="32" customWidth="1"/>
    <col min="9212" max="9212" width="18" style="32" customWidth="1"/>
    <col min="9213" max="9213" width="10.140625" style="32" customWidth="1"/>
    <col min="9214" max="9214" width="6.85546875" style="32" customWidth="1"/>
    <col min="9215" max="9215" width="10.140625" style="32" customWidth="1"/>
    <col min="9216" max="9216" width="15.28515625" style="32" customWidth="1"/>
    <col min="9217" max="9217" width="11.42578125" style="32" customWidth="1"/>
    <col min="9218" max="9218" width="11.140625" style="32" customWidth="1"/>
    <col min="9219" max="9219" width="10.140625" style="32" customWidth="1"/>
    <col min="9220" max="9220" width="9.7109375" style="32" customWidth="1"/>
    <col min="9221" max="9221" width="10.140625" style="32" customWidth="1"/>
    <col min="9222" max="9222" width="11" style="32" customWidth="1"/>
    <col min="9223" max="9223" width="10.85546875" style="32" customWidth="1"/>
    <col min="9224" max="9224" width="11" style="32" customWidth="1"/>
    <col min="9225" max="9464" width="10.140625" style="32"/>
    <col min="9465" max="9465" width="4" style="32" customWidth="1"/>
    <col min="9466" max="9466" width="12.28515625" style="32" customWidth="1"/>
    <col min="9467" max="9467" width="13.140625" style="32" customWidth="1"/>
    <col min="9468" max="9468" width="18" style="32" customWidth="1"/>
    <col min="9469" max="9469" width="10.140625" style="32" customWidth="1"/>
    <col min="9470" max="9470" width="6.85546875" style="32" customWidth="1"/>
    <col min="9471" max="9471" width="10.140625" style="32" customWidth="1"/>
    <col min="9472" max="9472" width="15.28515625" style="32" customWidth="1"/>
    <col min="9473" max="9473" width="11.42578125" style="32" customWidth="1"/>
    <col min="9474" max="9474" width="11.140625" style="32" customWidth="1"/>
    <col min="9475" max="9475" width="10.140625" style="32" customWidth="1"/>
    <col min="9476" max="9476" width="9.7109375" style="32" customWidth="1"/>
    <col min="9477" max="9477" width="10.140625" style="32" customWidth="1"/>
    <col min="9478" max="9478" width="11" style="32" customWidth="1"/>
    <col min="9479" max="9479" width="10.85546875" style="32" customWidth="1"/>
    <col min="9480" max="9480" width="11" style="32" customWidth="1"/>
    <col min="9481" max="9720" width="10.140625" style="32"/>
    <col min="9721" max="9721" width="4" style="32" customWidth="1"/>
    <col min="9722" max="9722" width="12.28515625" style="32" customWidth="1"/>
    <col min="9723" max="9723" width="13.140625" style="32" customWidth="1"/>
    <col min="9724" max="9724" width="18" style="32" customWidth="1"/>
    <col min="9725" max="9725" width="10.140625" style="32" customWidth="1"/>
    <col min="9726" max="9726" width="6.85546875" style="32" customWidth="1"/>
    <col min="9727" max="9727" width="10.140625" style="32" customWidth="1"/>
    <col min="9728" max="9728" width="15.28515625" style="32" customWidth="1"/>
    <col min="9729" max="9729" width="11.42578125" style="32" customWidth="1"/>
    <col min="9730" max="9730" width="11.140625" style="32" customWidth="1"/>
    <col min="9731" max="9731" width="10.140625" style="32" customWidth="1"/>
    <col min="9732" max="9732" width="9.7109375" style="32" customWidth="1"/>
    <col min="9733" max="9733" width="10.140625" style="32" customWidth="1"/>
    <col min="9734" max="9734" width="11" style="32" customWidth="1"/>
    <col min="9735" max="9735" width="10.85546875" style="32" customWidth="1"/>
    <col min="9736" max="9736" width="11" style="32" customWidth="1"/>
    <col min="9737" max="9976" width="10.140625" style="32"/>
    <col min="9977" max="9977" width="4" style="32" customWidth="1"/>
    <col min="9978" max="9978" width="12.28515625" style="32" customWidth="1"/>
    <col min="9979" max="9979" width="13.140625" style="32" customWidth="1"/>
    <col min="9980" max="9980" width="18" style="32" customWidth="1"/>
    <col min="9981" max="9981" width="10.140625" style="32" customWidth="1"/>
    <col min="9982" max="9982" width="6.85546875" style="32" customWidth="1"/>
    <col min="9983" max="9983" width="10.140625" style="32" customWidth="1"/>
    <col min="9984" max="9984" width="15.28515625" style="32" customWidth="1"/>
    <col min="9985" max="9985" width="11.42578125" style="32" customWidth="1"/>
    <col min="9986" max="9986" width="11.140625" style="32" customWidth="1"/>
    <col min="9987" max="9987" width="10.140625" style="32" customWidth="1"/>
    <col min="9988" max="9988" width="9.7109375" style="32" customWidth="1"/>
    <col min="9989" max="9989" width="10.140625" style="32" customWidth="1"/>
    <col min="9990" max="9990" width="11" style="32" customWidth="1"/>
    <col min="9991" max="9991" width="10.85546875" style="32" customWidth="1"/>
    <col min="9992" max="9992" width="11" style="32" customWidth="1"/>
    <col min="9993" max="10232" width="10.140625" style="32"/>
    <col min="10233" max="10233" width="4" style="32" customWidth="1"/>
    <col min="10234" max="10234" width="12.28515625" style="32" customWidth="1"/>
    <col min="10235" max="10235" width="13.140625" style="32" customWidth="1"/>
    <col min="10236" max="10236" width="18" style="32" customWidth="1"/>
    <col min="10237" max="10237" width="10.140625" style="32" customWidth="1"/>
    <col min="10238" max="10238" width="6.85546875" style="32" customWidth="1"/>
    <col min="10239" max="10239" width="10.140625" style="32" customWidth="1"/>
    <col min="10240" max="10240" width="15.28515625" style="32" customWidth="1"/>
    <col min="10241" max="10241" width="11.42578125" style="32" customWidth="1"/>
    <col min="10242" max="10242" width="11.140625" style="32" customWidth="1"/>
    <col min="10243" max="10243" width="10.140625" style="32" customWidth="1"/>
    <col min="10244" max="10244" width="9.7109375" style="32" customWidth="1"/>
    <col min="10245" max="10245" width="10.140625" style="32" customWidth="1"/>
    <col min="10246" max="10246" width="11" style="32" customWidth="1"/>
    <col min="10247" max="10247" width="10.85546875" style="32" customWidth="1"/>
    <col min="10248" max="10248" width="11" style="32" customWidth="1"/>
    <col min="10249" max="10488" width="10.140625" style="32"/>
    <col min="10489" max="10489" width="4" style="32" customWidth="1"/>
    <col min="10490" max="10490" width="12.28515625" style="32" customWidth="1"/>
    <col min="10491" max="10491" width="13.140625" style="32" customWidth="1"/>
    <col min="10492" max="10492" width="18" style="32" customWidth="1"/>
    <col min="10493" max="10493" width="10.140625" style="32" customWidth="1"/>
    <col min="10494" max="10494" width="6.85546875" style="32" customWidth="1"/>
    <col min="10495" max="10495" width="10.140625" style="32" customWidth="1"/>
    <col min="10496" max="10496" width="15.28515625" style="32" customWidth="1"/>
    <col min="10497" max="10497" width="11.42578125" style="32" customWidth="1"/>
    <col min="10498" max="10498" width="11.140625" style="32" customWidth="1"/>
    <col min="10499" max="10499" width="10.140625" style="32" customWidth="1"/>
    <col min="10500" max="10500" width="9.7109375" style="32" customWidth="1"/>
    <col min="10501" max="10501" width="10.140625" style="32" customWidth="1"/>
    <col min="10502" max="10502" width="11" style="32" customWidth="1"/>
    <col min="10503" max="10503" width="10.85546875" style="32" customWidth="1"/>
    <col min="10504" max="10504" width="11" style="32" customWidth="1"/>
    <col min="10505" max="10744" width="10.140625" style="32"/>
    <col min="10745" max="10745" width="4" style="32" customWidth="1"/>
    <col min="10746" max="10746" width="12.28515625" style="32" customWidth="1"/>
    <col min="10747" max="10747" width="13.140625" style="32" customWidth="1"/>
    <col min="10748" max="10748" width="18" style="32" customWidth="1"/>
    <col min="10749" max="10749" width="10.140625" style="32" customWidth="1"/>
    <col min="10750" max="10750" width="6.85546875" style="32" customWidth="1"/>
    <col min="10751" max="10751" width="10.140625" style="32" customWidth="1"/>
    <col min="10752" max="10752" width="15.28515625" style="32" customWidth="1"/>
    <col min="10753" max="10753" width="11.42578125" style="32" customWidth="1"/>
    <col min="10754" max="10754" width="11.140625" style="32" customWidth="1"/>
    <col min="10755" max="10755" width="10.140625" style="32" customWidth="1"/>
    <col min="10756" max="10756" width="9.7109375" style="32" customWidth="1"/>
    <col min="10757" max="10757" width="10.140625" style="32" customWidth="1"/>
    <col min="10758" max="10758" width="11" style="32" customWidth="1"/>
    <col min="10759" max="10759" width="10.85546875" style="32" customWidth="1"/>
    <col min="10760" max="10760" width="11" style="32" customWidth="1"/>
    <col min="10761" max="11000" width="10.140625" style="32"/>
    <col min="11001" max="11001" width="4" style="32" customWidth="1"/>
    <col min="11002" max="11002" width="12.28515625" style="32" customWidth="1"/>
    <col min="11003" max="11003" width="13.140625" style="32" customWidth="1"/>
    <col min="11004" max="11004" width="18" style="32" customWidth="1"/>
    <col min="11005" max="11005" width="10.140625" style="32" customWidth="1"/>
    <col min="11006" max="11006" width="6.85546875" style="32" customWidth="1"/>
    <col min="11007" max="11007" width="10.140625" style="32" customWidth="1"/>
    <col min="11008" max="11008" width="15.28515625" style="32" customWidth="1"/>
    <col min="11009" max="11009" width="11.42578125" style="32" customWidth="1"/>
    <col min="11010" max="11010" width="11.140625" style="32" customWidth="1"/>
    <col min="11011" max="11011" width="10.140625" style="32" customWidth="1"/>
    <col min="11012" max="11012" width="9.7109375" style="32" customWidth="1"/>
    <col min="11013" max="11013" width="10.140625" style="32" customWidth="1"/>
    <col min="11014" max="11014" width="11" style="32" customWidth="1"/>
    <col min="11015" max="11015" width="10.85546875" style="32" customWidth="1"/>
    <col min="11016" max="11016" width="11" style="32" customWidth="1"/>
    <col min="11017" max="11256" width="10.140625" style="32"/>
    <col min="11257" max="11257" width="4" style="32" customWidth="1"/>
    <col min="11258" max="11258" width="12.28515625" style="32" customWidth="1"/>
    <col min="11259" max="11259" width="13.140625" style="32" customWidth="1"/>
    <col min="11260" max="11260" width="18" style="32" customWidth="1"/>
    <col min="11261" max="11261" width="10.140625" style="32" customWidth="1"/>
    <col min="11262" max="11262" width="6.85546875" style="32" customWidth="1"/>
    <col min="11263" max="11263" width="10.140625" style="32" customWidth="1"/>
    <col min="11264" max="11264" width="15.28515625" style="32" customWidth="1"/>
    <col min="11265" max="11265" width="11.42578125" style="32" customWidth="1"/>
    <col min="11266" max="11266" width="11.140625" style="32" customWidth="1"/>
    <col min="11267" max="11267" width="10.140625" style="32" customWidth="1"/>
    <col min="11268" max="11268" width="9.7109375" style="32" customWidth="1"/>
    <col min="11269" max="11269" width="10.140625" style="32" customWidth="1"/>
    <col min="11270" max="11270" width="11" style="32" customWidth="1"/>
    <col min="11271" max="11271" width="10.85546875" style="32" customWidth="1"/>
    <col min="11272" max="11272" width="11" style="32" customWidth="1"/>
    <col min="11273" max="11512" width="10.140625" style="32"/>
    <col min="11513" max="11513" width="4" style="32" customWidth="1"/>
    <col min="11514" max="11514" width="12.28515625" style="32" customWidth="1"/>
    <col min="11515" max="11515" width="13.140625" style="32" customWidth="1"/>
    <col min="11516" max="11516" width="18" style="32" customWidth="1"/>
    <col min="11517" max="11517" width="10.140625" style="32" customWidth="1"/>
    <col min="11518" max="11518" width="6.85546875" style="32" customWidth="1"/>
    <col min="11519" max="11519" width="10.140625" style="32" customWidth="1"/>
    <col min="11520" max="11520" width="15.28515625" style="32" customWidth="1"/>
    <col min="11521" max="11521" width="11.42578125" style="32" customWidth="1"/>
    <col min="11522" max="11522" width="11.140625" style="32" customWidth="1"/>
    <col min="11523" max="11523" width="10.140625" style="32" customWidth="1"/>
    <col min="11524" max="11524" width="9.7109375" style="32" customWidth="1"/>
    <col min="11525" max="11525" width="10.140625" style="32" customWidth="1"/>
    <col min="11526" max="11526" width="11" style="32" customWidth="1"/>
    <col min="11527" max="11527" width="10.85546875" style="32" customWidth="1"/>
    <col min="11528" max="11528" width="11" style="32" customWidth="1"/>
    <col min="11529" max="11768" width="10.140625" style="32"/>
    <col min="11769" max="11769" width="4" style="32" customWidth="1"/>
    <col min="11770" max="11770" width="12.28515625" style="32" customWidth="1"/>
    <col min="11771" max="11771" width="13.140625" style="32" customWidth="1"/>
    <col min="11772" max="11772" width="18" style="32" customWidth="1"/>
    <col min="11773" max="11773" width="10.140625" style="32" customWidth="1"/>
    <col min="11774" max="11774" width="6.85546875" style="32" customWidth="1"/>
    <col min="11775" max="11775" width="10.140625" style="32" customWidth="1"/>
    <col min="11776" max="11776" width="15.28515625" style="32" customWidth="1"/>
    <col min="11777" max="11777" width="11.42578125" style="32" customWidth="1"/>
    <col min="11778" max="11778" width="11.140625" style="32" customWidth="1"/>
    <col min="11779" max="11779" width="10.140625" style="32" customWidth="1"/>
    <col min="11780" max="11780" width="9.7109375" style="32" customWidth="1"/>
    <col min="11781" max="11781" width="10.140625" style="32" customWidth="1"/>
    <col min="11782" max="11782" width="11" style="32" customWidth="1"/>
    <col min="11783" max="11783" width="10.85546875" style="32" customWidth="1"/>
    <col min="11784" max="11784" width="11" style="32" customWidth="1"/>
    <col min="11785" max="12024" width="10.140625" style="32"/>
    <col min="12025" max="12025" width="4" style="32" customWidth="1"/>
    <col min="12026" max="12026" width="12.28515625" style="32" customWidth="1"/>
    <col min="12027" max="12027" width="13.140625" style="32" customWidth="1"/>
    <col min="12028" max="12028" width="18" style="32" customWidth="1"/>
    <col min="12029" max="12029" width="10.140625" style="32" customWidth="1"/>
    <col min="12030" max="12030" width="6.85546875" style="32" customWidth="1"/>
    <col min="12031" max="12031" width="10.140625" style="32" customWidth="1"/>
    <col min="12032" max="12032" width="15.28515625" style="32" customWidth="1"/>
    <col min="12033" max="12033" width="11.42578125" style="32" customWidth="1"/>
    <col min="12034" max="12034" width="11.140625" style="32" customWidth="1"/>
    <col min="12035" max="12035" width="10.140625" style="32" customWidth="1"/>
    <col min="12036" max="12036" width="9.7109375" style="32" customWidth="1"/>
    <col min="12037" max="12037" width="10.140625" style="32" customWidth="1"/>
    <col min="12038" max="12038" width="11" style="32" customWidth="1"/>
    <col min="12039" max="12039" width="10.85546875" style="32" customWidth="1"/>
    <col min="12040" max="12040" width="11" style="32" customWidth="1"/>
    <col min="12041" max="12280" width="10.140625" style="32"/>
    <col min="12281" max="12281" width="4" style="32" customWidth="1"/>
    <col min="12282" max="12282" width="12.28515625" style="32" customWidth="1"/>
    <col min="12283" max="12283" width="13.140625" style="32" customWidth="1"/>
    <col min="12284" max="12284" width="18" style="32" customWidth="1"/>
    <col min="12285" max="12285" width="10.140625" style="32" customWidth="1"/>
    <col min="12286" max="12286" width="6.85546875" style="32" customWidth="1"/>
    <col min="12287" max="12287" width="10.140625" style="32" customWidth="1"/>
    <col min="12288" max="12288" width="15.28515625" style="32" customWidth="1"/>
    <col min="12289" max="12289" width="11.42578125" style="32" customWidth="1"/>
    <col min="12290" max="12290" width="11.140625" style="32" customWidth="1"/>
    <col min="12291" max="12291" width="10.140625" style="32" customWidth="1"/>
    <col min="12292" max="12292" width="9.7109375" style="32" customWidth="1"/>
    <col min="12293" max="12293" width="10.140625" style="32" customWidth="1"/>
    <col min="12294" max="12294" width="11" style="32" customWidth="1"/>
    <col min="12295" max="12295" width="10.85546875" style="32" customWidth="1"/>
    <col min="12296" max="12296" width="11" style="32" customWidth="1"/>
    <col min="12297" max="12536" width="10.140625" style="32"/>
    <col min="12537" max="12537" width="4" style="32" customWidth="1"/>
    <col min="12538" max="12538" width="12.28515625" style="32" customWidth="1"/>
    <col min="12539" max="12539" width="13.140625" style="32" customWidth="1"/>
    <col min="12540" max="12540" width="18" style="32" customWidth="1"/>
    <col min="12541" max="12541" width="10.140625" style="32" customWidth="1"/>
    <col min="12542" max="12542" width="6.85546875" style="32" customWidth="1"/>
    <col min="12543" max="12543" width="10.140625" style="32" customWidth="1"/>
    <col min="12544" max="12544" width="15.28515625" style="32" customWidth="1"/>
    <col min="12545" max="12545" width="11.42578125" style="32" customWidth="1"/>
    <col min="12546" max="12546" width="11.140625" style="32" customWidth="1"/>
    <col min="12547" max="12547" width="10.140625" style="32" customWidth="1"/>
    <col min="12548" max="12548" width="9.7109375" style="32" customWidth="1"/>
    <col min="12549" max="12549" width="10.140625" style="32" customWidth="1"/>
    <col min="12550" max="12550" width="11" style="32" customWidth="1"/>
    <col min="12551" max="12551" width="10.85546875" style="32" customWidth="1"/>
    <col min="12552" max="12552" width="11" style="32" customWidth="1"/>
    <col min="12553" max="12792" width="10.140625" style="32"/>
    <col min="12793" max="12793" width="4" style="32" customWidth="1"/>
    <col min="12794" max="12794" width="12.28515625" style="32" customWidth="1"/>
    <col min="12795" max="12795" width="13.140625" style="32" customWidth="1"/>
    <col min="12796" max="12796" width="18" style="32" customWidth="1"/>
    <col min="12797" max="12797" width="10.140625" style="32" customWidth="1"/>
    <col min="12798" max="12798" width="6.85546875" style="32" customWidth="1"/>
    <col min="12799" max="12799" width="10.140625" style="32" customWidth="1"/>
    <col min="12800" max="12800" width="15.28515625" style="32" customWidth="1"/>
    <col min="12801" max="12801" width="11.42578125" style="32" customWidth="1"/>
    <col min="12802" max="12802" width="11.140625" style="32" customWidth="1"/>
    <col min="12803" max="12803" width="10.140625" style="32" customWidth="1"/>
    <col min="12804" max="12804" width="9.7109375" style="32" customWidth="1"/>
    <col min="12805" max="12805" width="10.140625" style="32" customWidth="1"/>
    <col min="12806" max="12806" width="11" style="32" customWidth="1"/>
    <col min="12807" max="12807" width="10.85546875" style="32" customWidth="1"/>
    <col min="12808" max="12808" width="11" style="32" customWidth="1"/>
    <col min="12809" max="13048" width="10.140625" style="32"/>
    <col min="13049" max="13049" width="4" style="32" customWidth="1"/>
    <col min="13050" max="13050" width="12.28515625" style="32" customWidth="1"/>
    <col min="13051" max="13051" width="13.140625" style="32" customWidth="1"/>
    <col min="13052" max="13052" width="18" style="32" customWidth="1"/>
    <col min="13053" max="13053" width="10.140625" style="32" customWidth="1"/>
    <col min="13054" max="13054" width="6.85546875" style="32" customWidth="1"/>
    <col min="13055" max="13055" width="10.140625" style="32" customWidth="1"/>
    <col min="13056" max="13056" width="15.28515625" style="32" customWidth="1"/>
    <col min="13057" max="13057" width="11.42578125" style="32" customWidth="1"/>
    <col min="13058" max="13058" width="11.140625" style="32" customWidth="1"/>
    <col min="13059" max="13059" width="10.140625" style="32" customWidth="1"/>
    <col min="13060" max="13060" width="9.7109375" style="32" customWidth="1"/>
    <col min="13061" max="13061" width="10.140625" style="32" customWidth="1"/>
    <col min="13062" max="13062" width="11" style="32" customWidth="1"/>
    <col min="13063" max="13063" width="10.85546875" style="32" customWidth="1"/>
    <col min="13064" max="13064" width="11" style="32" customWidth="1"/>
    <col min="13065" max="13304" width="10.140625" style="32"/>
    <col min="13305" max="13305" width="4" style="32" customWidth="1"/>
    <col min="13306" max="13306" width="12.28515625" style="32" customWidth="1"/>
    <col min="13307" max="13307" width="13.140625" style="32" customWidth="1"/>
    <col min="13308" max="13308" width="18" style="32" customWidth="1"/>
    <col min="13309" max="13309" width="10.140625" style="32" customWidth="1"/>
    <col min="13310" max="13310" width="6.85546875" style="32" customWidth="1"/>
    <col min="13311" max="13311" width="10.140625" style="32" customWidth="1"/>
    <col min="13312" max="13312" width="15.28515625" style="32" customWidth="1"/>
    <col min="13313" max="13313" width="11.42578125" style="32" customWidth="1"/>
    <col min="13314" max="13314" width="11.140625" style="32" customWidth="1"/>
    <col min="13315" max="13315" width="10.140625" style="32" customWidth="1"/>
    <col min="13316" max="13316" width="9.7109375" style="32" customWidth="1"/>
    <col min="13317" max="13317" width="10.140625" style="32" customWidth="1"/>
    <col min="13318" max="13318" width="11" style="32" customWidth="1"/>
    <col min="13319" max="13319" width="10.85546875" style="32" customWidth="1"/>
    <col min="13320" max="13320" width="11" style="32" customWidth="1"/>
    <col min="13321" max="13560" width="10.140625" style="32"/>
    <col min="13561" max="13561" width="4" style="32" customWidth="1"/>
    <col min="13562" max="13562" width="12.28515625" style="32" customWidth="1"/>
    <col min="13563" max="13563" width="13.140625" style="32" customWidth="1"/>
    <col min="13564" max="13564" width="18" style="32" customWidth="1"/>
    <col min="13565" max="13565" width="10.140625" style="32" customWidth="1"/>
    <col min="13566" max="13566" width="6.85546875" style="32" customWidth="1"/>
    <col min="13567" max="13567" width="10.140625" style="32" customWidth="1"/>
    <col min="13568" max="13568" width="15.28515625" style="32" customWidth="1"/>
    <col min="13569" max="13569" width="11.42578125" style="32" customWidth="1"/>
    <col min="13570" max="13570" width="11.140625" style="32" customWidth="1"/>
    <col min="13571" max="13571" width="10.140625" style="32" customWidth="1"/>
    <col min="13572" max="13572" width="9.7109375" style="32" customWidth="1"/>
    <col min="13573" max="13573" width="10.140625" style="32" customWidth="1"/>
    <col min="13574" max="13574" width="11" style="32" customWidth="1"/>
    <col min="13575" max="13575" width="10.85546875" style="32" customWidth="1"/>
    <col min="13576" max="13576" width="11" style="32" customWidth="1"/>
    <col min="13577" max="13816" width="10.140625" style="32"/>
    <col min="13817" max="13817" width="4" style="32" customWidth="1"/>
    <col min="13818" max="13818" width="12.28515625" style="32" customWidth="1"/>
    <col min="13819" max="13819" width="13.140625" style="32" customWidth="1"/>
    <col min="13820" max="13820" width="18" style="32" customWidth="1"/>
    <col min="13821" max="13821" width="10.140625" style="32" customWidth="1"/>
    <col min="13822" max="13822" width="6.85546875" style="32" customWidth="1"/>
    <col min="13823" max="13823" width="10.140625" style="32" customWidth="1"/>
    <col min="13824" max="13824" width="15.28515625" style="32" customWidth="1"/>
    <col min="13825" max="13825" width="11.42578125" style="32" customWidth="1"/>
    <col min="13826" max="13826" width="11.140625" style="32" customWidth="1"/>
    <col min="13827" max="13827" width="10.140625" style="32" customWidth="1"/>
    <col min="13828" max="13828" width="9.7109375" style="32" customWidth="1"/>
    <col min="13829" max="13829" width="10.140625" style="32" customWidth="1"/>
    <col min="13830" max="13830" width="11" style="32" customWidth="1"/>
    <col min="13831" max="13831" width="10.85546875" style="32" customWidth="1"/>
    <col min="13832" max="13832" width="11" style="32" customWidth="1"/>
    <col min="13833" max="14072" width="10.140625" style="32"/>
    <col min="14073" max="14073" width="4" style="32" customWidth="1"/>
    <col min="14074" max="14074" width="12.28515625" style="32" customWidth="1"/>
    <col min="14075" max="14075" width="13.140625" style="32" customWidth="1"/>
    <col min="14076" max="14076" width="18" style="32" customWidth="1"/>
    <col min="14077" max="14077" width="10.140625" style="32" customWidth="1"/>
    <col min="14078" max="14078" width="6.85546875" style="32" customWidth="1"/>
    <col min="14079" max="14079" width="10.140625" style="32" customWidth="1"/>
    <col min="14080" max="14080" width="15.28515625" style="32" customWidth="1"/>
    <col min="14081" max="14081" width="11.42578125" style="32" customWidth="1"/>
    <col min="14082" max="14082" width="11.140625" style="32" customWidth="1"/>
    <col min="14083" max="14083" width="10.140625" style="32" customWidth="1"/>
    <col min="14084" max="14084" width="9.7109375" style="32" customWidth="1"/>
    <col min="14085" max="14085" width="10.140625" style="32" customWidth="1"/>
    <col min="14086" max="14086" width="11" style="32" customWidth="1"/>
    <col min="14087" max="14087" width="10.85546875" style="32" customWidth="1"/>
    <col min="14088" max="14088" width="11" style="32" customWidth="1"/>
    <col min="14089" max="14328" width="10.140625" style="32"/>
    <col min="14329" max="14329" width="4" style="32" customWidth="1"/>
    <col min="14330" max="14330" width="12.28515625" style="32" customWidth="1"/>
    <col min="14331" max="14331" width="13.140625" style="32" customWidth="1"/>
    <col min="14332" max="14332" width="18" style="32" customWidth="1"/>
    <col min="14333" max="14333" width="10.140625" style="32" customWidth="1"/>
    <col min="14334" max="14334" width="6.85546875" style="32" customWidth="1"/>
    <col min="14335" max="14335" width="10.140625" style="32" customWidth="1"/>
    <col min="14336" max="14336" width="15.28515625" style="32" customWidth="1"/>
    <col min="14337" max="14337" width="11.42578125" style="32" customWidth="1"/>
    <col min="14338" max="14338" width="11.140625" style="32" customWidth="1"/>
    <col min="14339" max="14339" width="10.140625" style="32" customWidth="1"/>
    <col min="14340" max="14340" width="9.7109375" style="32" customWidth="1"/>
    <col min="14341" max="14341" width="10.140625" style="32" customWidth="1"/>
    <col min="14342" max="14342" width="11" style="32" customWidth="1"/>
    <col min="14343" max="14343" width="10.85546875" style="32" customWidth="1"/>
    <col min="14344" max="14344" width="11" style="32" customWidth="1"/>
    <col min="14345" max="14584" width="10.140625" style="32"/>
    <col min="14585" max="14585" width="4" style="32" customWidth="1"/>
    <col min="14586" max="14586" width="12.28515625" style="32" customWidth="1"/>
    <col min="14587" max="14587" width="13.140625" style="32" customWidth="1"/>
    <col min="14588" max="14588" width="18" style="32" customWidth="1"/>
    <col min="14589" max="14589" width="10.140625" style="32" customWidth="1"/>
    <col min="14590" max="14590" width="6.85546875" style="32" customWidth="1"/>
    <col min="14591" max="14591" width="10.140625" style="32" customWidth="1"/>
    <col min="14592" max="14592" width="15.28515625" style="32" customWidth="1"/>
    <col min="14593" max="14593" width="11.42578125" style="32" customWidth="1"/>
    <col min="14594" max="14594" width="11.140625" style="32" customWidth="1"/>
    <col min="14595" max="14595" width="10.140625" style="32" customWidth="1"/>
    <col min="14596" max="14596" width="9.7109375" style="32" customWidth="1"/>
    <col min="14597" max="14597" width="10.140625" style="32" customWidth="1"/>
    <col min="14598" max="14598" width="11" style="32" customWidth="1"/>
    <col min="14599" max="14599" width="10.85546875" style="32" customWidth="1"/>
    <col min="14600" max="14600" width="11" style="32" customWidth="1"/>
    <col min="14601" max="14840" width="10.140625" style="32"/>
    <col min="14841" max="14841" width="4" style="32" customWidth="1"/>
    <col min="14842" max="14842" width="12.28515625" style="32" customWidth="1"/>
    <col min="14843" max="14843" width="13.140625" style="32" customWidth="1"/>
    <col min="14844" max="14844" width="18" style="32" customWidth="1"/>
    <col min="14845" max="14845" width="10.140625" style="32" customWidth="1"/>
    <col min="14846" max="14846" width="6.85546875" style="32" customWidth="1"/>
    <col min="14847" max="14847" width="10.140625" style="32" customWidth="1"/>
    <col min="14848" max="14848" width="15.28515625" style="32" customWidth="1"/>
    <col min="14849" max="14849" width="11.42578125" style="32" customWidth="1"/>
    <col min="14850" max="14850" width="11.140625" style="32" customWidth="1"/>
    <col min="14851" max="14851" width="10.140625" style="32" customWidth="1"/>
    <col min="14852" max="14852" width="9.7109375" style="32" customWidth="1"/>
    <col min="14853" max="14853" width="10.140625" style="32" customWidth="1"/>
    <col min="14854" max="14854" width="11" style="32" customWidth="1"/>
    <col min="14855" max="14855" width="10.85546875" style="32" customWidth="1"/>
    <col min="14856" max="14856" width="11" style="32" customWidth="1"/>
    <col min="14857" max="15096" width="10.140625" style="32"/>
    <col min="15097" max="15097" width="4" style="32" customWidth="1"/>
    <col min="15098" max="15098" width="12.28515625" style="32" customWidth="1"/>
    <col min="15099" max="15099" width="13.140625" style="32" customWidth="1"/>
    <col min="15100" max="15100" width="18" style="32" customWidth="1"/>
    <col min="15101" max="15101" width="10.140625" style="32" customWidth="1"/>
    <col min="15102" max="15102" width="6.85546875" style="32" customWidth="1"/>
    <col min="15103" max="15103" width="10.140625" style="32" customWidth="1"/>
    <col min="15104" max="15104" width="15.28515625" style="32" customWidth="1"/>
    <col min="15105" max="15105" width="11.42578125" style="32" customWidth="1"/>
    <col min="15106" max="15106" width="11.140625" style="32" customWidth="1"/>
    <col min="15107" max="15107" width="10.140625" style="32" customWidth="1"/>
    <col min="15108" max="15108" width="9.7109375" style="32" customWidth="1"/>
    <col min="15109" max="15109" width="10.140625" style="32" customWidth="1"/>
    <col min="15110" max="15110" width="11" style="32" customWidth="1"/>
    <col min="15111" max="15111" width="10.85546875" style="32" customWidth="1"/>
    <col min="15112" max="15112" width="11" style="32" customWidth="1"/>
    <col min="15113" max="15352" width="10.140625" style="32"/>
    <col min="15353" max="15353" width="4" style="32" customWidth="1"/>
    <col min="15354" max="15354" width="12.28515625" style="32" customWidth="1"/>
    <col min="15355" max="15355" width="13.140625" style="32" customWidth="1"/>
    <col min="15356" max="15356" width="18" style="32" customWidth="1"/>
    <col min="15357" max="15357" width="10.140625" style="32" customWidth="1"/>
    <col min="15358" max="15358" width="6.85546875" style="32" customWidth="1"/>
    <col min="15359" max="15359" width="10.140625" style="32" customWidth="1"/>
    <col min="15360" max="15360" width="15.28515625" style="32" customWidth="1"/>
    <col min="15361" max="15361" width="11.42578125" style="32" customWidth="1"/>
    <col min="15362" max="15362" width="11.140625" style="32" customWidth="1"/>
    <col min="15363" max="15363" width="10.140625" style="32" customWidth="1"/>
    <col min="15364" max="15364" width="9.7109375" style="32" customWidth="1"/>
    <col min="15365" max="15365" width="10.140625" style="32" customWidth="1"/>
    <col min="15366" max="15366" width="11" style="32" customWidth="1"/>
    <col min="15367" max="15367" width="10.85546875" style="32" customWidth="1"/>
    <col min="15368" max="15368" width="11" style="32" customWidth="1"/>
    <col min="15369" max="15608" width="10.140625" style="32"/>
    <col min="15609" max="15609" width="4" style="32" customWidth="1"/>
    <col min="15610" max="15610" width="12.28515625" style="32" customWidth="1"/>
    <col min="15611" max="15611" width="13.140625" style="32" customWidth="1"/>
    <col min="15612" max="15612" width="18" style="32" customWidth="1"/>
    <col min="15613" max="15613" width="10.140625" style="32" customWidth="1"/>
    <col min="15614" max="15614" width="6.85546875" style="32" customWidth="1"/>
    <col min="15615" max="15615" width="10.140625" style="32" customWidth="1"/>
    <col min="15616" max="15616" width="15.28515625" style="32" customWidth="1"/>
    <col min="15617" max="15617" width="11.42578125" style="32" customWidth="1"/>
    <col min="15618" max="15618" width="11.140625" style="32" customWidth="1"/>
    <col min="15619" max="15619" width="10.140625" style="32" customWidth="1"/>
    <col min="15620" max="15620" width="9.7109375" style="32" customWidth="1"/>
    <col min="15621" max="15621" width="10.140625" style="32" customWidth="1"/>
    <col min="15622" max="15622" width="11" style="32" customWidth="1"/>
    <col min="15623" max="15623" width="10.85546875" style="32" customWidth="1"/>
    <col min="15624" max="15624" width="11" style="32" customWidth="1"/>
    <col min="15625" max="15864" width="10.140625" style="32"/>
    <col min="15865" max="15865" width="4" style="32" customWidth="1"/>
    <col min="15866" max="15866" width="12.28515625" style="32" customWidth="1"/>
    <col min="15867" max="15867" width="13.140625" style="32" customWidth="1"/>
    <col min="15868" max="15868" width="18" style="32" customWidth="1"/>
    <col min="15869" max="15869" width="10.140625" style="32" customWidth="1"/>
    <col min="15870" max="15870" width="6.85546875" style="32" customWidth="1"/>
    <col min="15871" max="15871" width="10.140625" style="32" customWidth="1"/>
    <col min="15872" max="15872" width="15.28515625" style="32" customWidth="1"/>
    <col min="15873" max="15873" width="11.42578125" style="32" customWidth="1"/>
    <col min="15874" max="15874" width="11.140625" style="32" customWidth="1"/>
    <col min="15875" max="15875" width="10.140625" style="32" customWidth="1"/>
    <col min="15876" max="15876" width="9.7109375" style="32" customWidth="1"/>
    <col min="15877" max="15877" width="10.140625" style="32" customWidth="1"/>
    <col min="15878" max="15878" width="11" style="32" customWidth="1"/>
    <col min="15879" max="15879" width="10.85546875" style="32" customWidth="1"/>
    <col min="15880" max="15880" width="11" style="32" customWidth="1"/>
    <col min="15881" max="16120" width="10.140625" style="32"/>
    <col min="16121" max="16121" width="4" style="32" customWidth="1"/>
    <col min="16122" max="16122" width="12.28515625" style="32" customWidth="1"/>
    <col min="16123" max="16123" width="13.140625" style="32" customWidth="1"/>
    <col min="16124" max="16124" width="18" style="32" customWidth="1"/>
    <col min="16125" max="16125" width="10.140625" style="32" customWidth="1"/>
    <col min="16126" max="16126" width="6.85546875" style="32" customWidth="1"/>
    <col min="16127" max="16127" width="10.140625" style="32" customWidth="1"/>
    <col min="16128" max="16128" width="15.28515625" style="32" customWidth="1"/>
    <col min="16129" max="16129" width="11.42578125" style="32" customWidth="1"/>
    <col min="16130" max="16130" width="11.140625" style="32" customWidth="1"/>
    <col min="16131" max="16131" width="10.140625" style="32" customWidth="1"/>
    <col min="16132" max="16132" width="9.7109375" style="32" customWidth="1"/>
    <col min="16133" max="16133" width="10.140625" style="32" customWidth="1"/>
    <col min="16134" max="16134" width="11" style="32" customWidth="1"/>
    <col min="16135" max="16135" width="10.85546875" style="32" customWidth="1"/>
    <col min="16136" max="16136" width="11" style="32" customWidth="1"/>
    <col min="16137" max="16384" width="10.140625" style="32"/>
  </cols>
  <sheetData>
    <row r="1" spans="2:22" x14ac:dyDescent="0.2">
      <c r="B1" s="159" t="s">
        <v>197</v>
      </c>
    </row>
    <row r="2" spans="2:22" ht="18.75" customHeight="1" x14ac:dyDescent="0.2">
      <c r="B2" s="323" t="s">
        <v>122</v>
      </c>
      <c r="C2" s="324"/>
      <c r="D2" s="324"/>
      <c r="E2" s="324"/>
      <c r="F2" s="324"/>
      <c r="G2" s="324"/>
      <c r="H2" s="324"/>
      <c r="I2" s="324"/>
      <c r="J2" s="324"/>
      <c r="K2" s="324"/>
      <c r="L2" s="324"/>
      <c r="M2" s="324"/>
      <c r="N2" s="324"/>
    </row>
    <row r="3" spans="2:22" x14ac:dyDescent="0.2">
      <c r="C3" s="21"/>
      <c r="E3" s="22"/>
      <c r="F3" s="22"/>
    </row>
    <row r="4" spans="2:22" s="120" customFormat="1" ht="15.75" x14ac:dyDescent="0.2">
      <c r="B4" s="323" t="s">
        <v>22</v>
      </c>
      <c r="C4" s="324"/>
      <c r="D4" s="324"/>
      <c r="E4" s="324"/>
      <c r="F4" s="324"/>
      <c r="G4" s="324"/>
      <c r="H4" s="324"/>
      <c r="I4" s="324"/>
      <c r="J4" s="324"/>
      <c r="K4" s="324"/>
      <c r="L4" s="324"/>
      <c r="M4" s="324"/>
      <c r="N4" s="324"/>
      <c r="O4" s="119"/>
      <c r="P4" s="25"/>
      <c r="Q4" s="119"/>
    </row>
    <row r="5" spans="2:22" ht="8.25" customHeight="1" x14ac:dyDescent="0.2">
      <c r="B5" s="121"/>
      <c r="C5" s="121"/>
      <c r="D5" s="23"/>
      <c r="E5" s="23"/>
      <c r="F5" s="23"/>
      <c r="G5" s="23"/>
      <c r="H5" s="23"/>
      <c r="I5" s="23"/>
      <c r="L5" s="120"/>
      <c r="M5" s="120"/>
      <c r="N5" s="120"/>
      <c r="O5" s="120"/>
      <c r="P5" s="25"/>
      <c r="Q5" s="31"/>
    </row>
    <row r="6" spans="2:22" ht="31.5" customHeight="1" x14ac:dyDescent="0.2">
      <c r="B6" s="328" t="s">
        <v>108</v>
      </c>
      <c r="C6" s="329"/>
      <c r="D6" s="329"/>
      <c r="E6" s="329"/>
      <c r="F6" s="329"/>
      <c r="G6" s="329"/>
      <c r="H6" s="329"/>
      <c r="I6" s="329"/>
      <c r="J6" s="329"/>
      <c r="K6" s="329"/>
      <c r="L6" s="329"/>
      <c r="M6" s="329"/>
      <c r="N6" s="330"/>
      <c r="P6" s="25"/>
      <c r="Q6" s="31"/>
    </row>
    <row r="7" spans="2:22" s="25" customFormat="1" ht="14.25" customHeight="1" x14ac:dyDescent="0.2">
      <c r="B7" s="331" t="s">
        <v>17</v>
      </c>
      <c r="C7" s="332"/>
      <c r="D7" s="332"/>
      <c r="E7" s="332"/>
      <c r="F7" s="332"/>
      <c r="G7" s="332"/>
      <c r="H7" s="332"/>
      <c r="I7" s="332"/>
      <c r="J7" s="332"/>
      <c r="K7" s="332"/>
      <c r="L7" s="332"/>
      <c r="M7" s="332"/>
      <c r="N7" s="333"/>
      <c r="Q7" s="31"/>
    </row>
    <row r="8" spans="2:22" s="25" customFormat="1" ht="8.25" customHeight="1" x14ac:dyDescent="0.2">
      <c r="B8" s="24"/>
      <c r="E8" s="26"/>
      <c r="F8" s="26"/>
      <c r="G8" s="26"/>
      <c r="Q8" s="31"/>
    </row>
    <row r="9" spans="2:22" ht="69" customHeight="1" x14ac:dyDescent="0.2">
      <c r="B9" s="334"/>
      <c r="C9" s="336" t="s">
        <v>18</v>
      </c>
      <c r="D9" s="338" t="s">
        <v>109</v>
      </c>
      <c r="E9" s="325" t="s">
        <v>110</v>
      </c>
      <c r="F9" s="336" t="s">
        <v>111</v>
      </c>
      <c r="G9" s="336" t="s">
        <v>19</v>
      </c>
      <c r="H9" s="336" t="s">
        <v>20</v>
      </c>
      <c r="I9" s="325" t="s">
        <v>112</v>
      </c>
      <c r="J9" s="327" t="s">
        <v>113</v>
      </c>
      <c r="K9" s="327"/>
      <c r="L9" s="327" t="s">
        <v>21</v>
      </c>
      <c r="M9" s="327"/>
      <c r="N9" s="327"/>
      <c r="V9" s="31"/>
    </row>
    <row r="10" spans="2:22" ht="69" customHeight="1" x14ac:dyDescent="0.25">
      <c r="B10" s="335"/>
      <c r="C10" s="337"/>
      <c r="D10" s="339"/>
      <c r="E10" s="326"/>
      <c r="F10" s="337"/>
      <c r="G10" s="337"/>
      <c r="H10" s="337"/>
      <c r="I10" s="326"/>
      <c r="J10" s="95" t="s">
        <v>195</v>
      </c>
      <c r="K10" s="95" t="s">
        <v>194</v>
      </c>
      <c r="L10" s="94" t="s">
        <v>114</v>
      </c>
      <c r="M10" s="95" t="s">
        <v>196</v>
      </c>
      <c r="N10" s="95" t="s">
        <v>115</v>
      </c>
      <c r="Q10" s="27"/>
      <c r="V10" s="31"/>
    </row>
    <row r="11" spans="2:22" x14ac:dyDescent="0.2">
      <c r="B11" s="122">
        <v>1</v>
      </c>
      <c r="C11" s="136"/>
      <c r="D11" s="110"/>
      <c r="E11" s="28"/>
      <c r="F11" s="110"/>
      <c r="G11" s="137"/>
      <c r="H11" s="137"/>
      <c r="I11" s="138"/>
      <c r="J11" s="137"/>
      <c r="K11" s="118">
        <f t="shared" ref="K11" si="0">IFERROR(H11/J11,0)</f>
        <v>0</v>
      </c>
      <c r="L11" s="137"/>
      <c r="M11" s="137"/>
      <c r="N11" s="139">
        <f t="shared" ref="N11" si="1">IFERROR(H11/(L11*M11),0)</f>
        <v>0</v>
      </c>
      <c r="V11" s="31"/>
    </row>
    <row r="12" spans="2:22" x14ac:dyDescent="0.2">
      <c r="B12" s="122">
        <v>2</v>
      </c>
      <c r="C12" s="136"/>
      <c r="D12" s="110"/>
      <c r="E12" s="28"/>
      <c r="F12" s="110"/>
      <c r="G12" s="137"/>
      <c r="H12" s="137"/>
      <c r="I12" s="138"/>
      <c r="J12" s="137"/>
      <c r="K12" s="118">
        <f t="shared" ref="K12:K75" si="2">IFERROR(H12/J12,0)</f>
        <v>0</v>
      </c>
      <c r="L12" s="137"/>
      <c r="M12" s="137"/>
      <c r="N12" s="139">
        <f t="shared" ref="N12:N75" si="3">IFERROR(H12/(L12*M12),0)</f>
        <v>0</v>
      </c>
      <c r="Q12" s="22"/>
      <c r="R12" s="22"/>
      <c r="S12" s="22"/>
      <c r="T12" s="22"/>
      <c r="U12" s="22"/>
      <c r="V12" s="31"/>
    </row>
    <row r="13" spans="2:22" x14ac:dyDescent="0.2">
      <c r="B13" s="122">
        <v>3</v>
      </c>
      <c r="C13" s="136"/>
      <c r="D13" s="110"/>
      <c r="E13" s="28"/>
      <c r="F13" s="110"/>
      <c r="G13" s="137"/>
      <c r="H13" s="137"/>
      <c r="I13" s="138"/>
      <c r="J13" s="137"/>
      <c r="K13" s="118">
        <f t="shared" si="2"/>
        <v>0</v>
      </c>
      <c r="L13" s="137"/>
      <c r="M13" s="137"/>
      <c r="N13" s="139">
        <f t="shared" si="3"/>
        <v>0</v>
      </c>
      <c r="P13" s="22"/>
      <c r="Q13" s="22"/>
      <c r="R13" s="22"/>
      <c r="S13" s="22"/>
      <c r="T13" s="22"/>
      <c r="U13" s="22"/>
      <c r="V13" s="31"/>
    </row>
    <row r="14" spans="2:22" x14ac:dyDescent="0.2">
      <c r="B14" s="122">
        <v>4</v>
      </c>
      <c r="C14" s="136"/>
      <c r="D14" s="110"/>
      <c r="E14" s="28"/>
      <c r="F14" s="110"/>
      <c r="G14" s="137"/>
      <c r="H14" s="137"/>
      <c r="I14" s="138"/>
      <c r="J14" s="137"/>
      <c r="K14" s="118">
        <f t="shared" si="2"/>
        <v>0</v>
      </c>
      <c r="L14" s="137"/>
      <c r="M14" s="137"/>
      <c r="N14" s="139">
        <f t="shared" si="3"/>
        <v>0</v>
      </c>
      <c r="P14" s="22"/>
      <c r="Q14" s="22"/>
      <c r="R14" s="22"/>
      <c r="S14" s="22"/>
      <c r="T14" s="22"/>
      <c r="U14" s="22"/>
      <c r="V14" s="31"/>
    </row>
    <row r="15" spans="2:22" x14ac:dyDescent="0.2">
      <c r="B15" s="122">
        <v>5</v>
      </c>
      <c r="C15" s="136"/>
      <c r="D15" s="110"/>
      <c r="E15" s="28"/>
      <c r="F15" s="110"/>
      <c r="G15" s="137"/>
      <c r="H15" s="137"/>
      <c r="I15" s="138"/>
      <c r="J15" s="137"/>
      <c r="K15" s="118">
        <f t="shared" si="2"/>
        <v>0</v>
      </c>
      <c r="L15" s="137"/>
      <c r="M15" s="137"/>
      <c r="N15" s="139">
        <f t="shared" si="3"/>
        <v>0</v>
      </c>
      <c r="P15" s="31"/>
      <c r="Q15" s="31"/>
      <c r="R15" s="31"/>
      <c r="S15" s="31"/>
      <c r="T15" s="31"/>
      <c r="U15" s="31"/>
      <c r="V15" s="31"/>
    </row>
    <row r="16" spans="2:22" x14ac:dyDescent="0.2">
      <c r="B16" s="122">
        <v>6</v>
      </c>
      <c r="C16" s="136"/>
      <c r="D16" s="110"/>
      <c r="E16" s="28"/>
      <c r="F16" s="110"/>
      <c r="G16" s="137"/>
      <c r="H16" s="137"/>
      <c r="I16" s="138"/>
      <c r="J16" s="137"/>
      <c r="K16" s="118">
        <f t="shared" si="2"/>
        <v>0</v>
      </c>
      <c r="L16" s="137"/>
      <c r="M16" s="137"/>
      <c r="N16" s="139">
        <f t="shared" si="3"/>
        <v>0</v>
      </c>
      <c r="P16" s="31"/>
      <c r="Q16" s="31"/>
      <c r="R16" s="31"/>
      <c r="S16" s="31"/>
      <c r="T16" s="31"/>
      <c r="U16" s="31"/>
      <c r="V16" s="31"/>
    </row>
    <row r="17" spans="2:22" x14ac:dyDescent="0.2">
      <c r="B17" s="122">
        <v>7</v>
      </c>
      <c r="C17" s="136"/>
      <c r="D17" s="110"/>
      <c r="E17" s="28"/>
      <c r="F17" s="110"/>
      <c r="G17" s="137"/>
      <c r="H17" s="137"/>
      <c r="I17" s="138"/>
      <c r="J17" s="137"/>
      <c r="K17" s="118">
        <f t="shared" si="2"/>
        <v>0</v>
      </c>
      <c r="L17" s="137"/>
      <c r="M17" s="137"/>
      <c r="N17" s="139">
        <f t="shared" si="3"/>
        <v>0</v>
      </c>
      <c r="P17" s="31"/>
      <c r="Q17" s="31"/>
      <c r="R17" s="31"/>
      <c r="S17" s="31"/>
      <c r="T17" s="31"/>
      <c r="U17" s="31"/>
      <c r="V17" s="31"/>
    </row>
    <row r="18" spans="2:22" x14ac:dyDescent="0.2">
      <c r="B18" s="122">
        <v>8</v>
      </c>
      <c r="C18" s="136"/>
      <c r="D18" s="110"/>
      <c r="E18" s="28"/>
      <c r="F18" s="110"/>
      <c r="G18" s="137"/>
      <c r="H18" s="137"/>
      <c r="I18" s="138"/>
      <c r="J18" s="137"/>
      <c r="K18" s="118">
        <f t="shared" si="2"/>
        <v>0</v>
      </c>
      <c r="L18" s="137"/>
      <c r="M18" s="137"/>
      <c r="N18" s="139">
        <f t="shared" si="3"/>
        <v>0</v>
      </c>
      <c r="P18" s="31"/>
      <c r="Q18" s="31"/>
      <c r="R18" s="31"/>
      <c r="S18" s="31"/>
      <c r="T18" s="31"/>
      <c r="U18" s="31"/>
      <c r="V18" s="31"/>
    </row>
    <row r="19" spans="2:22" x14ac:dyDescent="0.2">
      <c r="B19" s="122">
        <v>9</v>
      </c>
      <c r="C19" s="136"/>
      <c r="D19" s="110"/>
      <c r="E19" s="28"/>
      <c r="F19" s="110"/>
      <c r="G19" s="137"/>
      <c r="H19" s="137"/>
      <c r="I19" s="138"/>
      <c r="J19" s="137"/>
      <c r="K19" s="118">
        <f t="shared" si="2"/>
        <v>0</v>
      </c>
      <c r="L19" s="137"/>
      <c r="M19" s="137"/>
      <c r="N19" s="139">
        <f t="shared" si="3"/>
        <v>0</v>
      </c>
      <c r="P19" s="31"/>
      <c r="Q19" s="31"/>
      <c r="R19" s="31"/>
      <c r="S19" s="31"/>
      <c r="T19" s="31"/>
      <c r="U19" s="31"/>
      <c r="V19" s="31"/>
    </row>
    <row r="20" spans="2:22" x14ac:dyDescent="0.2">
      <c r="B20" s="122">
        <v>10</v>
      </c>
      <c r="C20" s="136"/>
      <c r="D20" s="110"/>
      <c r="E20" s="28"/>
      <c r="F20" s="110"/>
      <c r="G20" s="137"/>
      <c r="H20" s="137"/>
      <c r="I20" s="138"/>
      <c r="J20" s="137"/>
      <c r="K20" s="118">
        <f t="shared" si="2"/>
        <v>0</v>
      </c>
      <c r="L20" s="137"/>
      <c r="M20" s="137"/>
      <c r="N20" s="139">
        <f t="shared" si="3"/>
        <v>0</v>
      </c>
      <c r="P20" s="31"/>
      <c r="Q20" s="31"/>
      <c r="R20" s="31"/>
      <c r="S20" s="31"/>
      <c r="T20" s="31"/>
      <c r="U20" s="31"/>
      <c r="V20" s="31"/>
    </row>
    <row r="21" spans="2:22" x14ac:dyDescent="0.2">
      <c r="B21" s="122">
        <v>11</v>
      </c>
      <c r="C21" s="136"/>
      <c r="D21" s="110"/>
      <c r="E21" s="28"/>
      <c r="F21" s="110"/>
      <c r="G21" s="137"/>
      <c r="H21" s="137"/>
      <c r="I21" s="138"/>
      <c r="J21" s="137"/>
      <c r="K21" s="118">
        <f t="shared" si="2"/>
        <v>0</v>
      </c>
      <c r="L21" s="137"/>
      <c r="M21" s="137"/>
      <c r="N21" s="139">
        <f t="shared" si="3"/>
        <v>0</v>
      </c>
      <c r="P21" s="31"/>
      <c r="Q21" s="31"/>
      <c r="R21" s="31"/>
      <c r="S21" s="31"/>
      <c r="T21" s="31"/>
      <c r="U21" s="31"/>
      <c r="V21" s="31"/>
    </row>
    <row r="22" spans="2:22" x14ac:dyDescent="0.2">
      <c r="B22" s="122">
        <v>12</v>
      </c>
      <c r="C22" s="136"/>
      <c r="D22" s="110"/>
      <c r="E22" s="28"/>
      <c r="F22" s="110"/>
      <c r="G22" s="137"/>
      <c r="H22" s="137"/>
      <c r="I22" s="138"/>
      <c r="J22" s="137"/>
      <c r="K22" s="118">
        <f t="shared" si="2"/>
        <v>0</v>
      </c>
      <c r="L22" s="137"/>
      <c r="M22" s="137"/>
      <c r="N22" s="139">
        <f t="shared" si="3"/>
        <v>0</v>
      </c>
      <c r="P22" s="31"/>
      <c r="Q22" s="31"/>
      <c r="R22" s="31"/>
      <c r="S22" s="31"/>
      <c r="T22" s="31"/>
      <c r="U22" s="31"/>
      <c r="V22" s="31"/>
    </row>
    <row r="23" spans="2:22" x14ac:dyDescent="0.2">
      <c r="B23" s="122">
        <v>13</v>
      </c>
      <c r="C23" s="136"/>
      <c r="D23" s="110"/>
      <c r="E23" s="28"/>
      <c r="F23" s="110"/>
      <c r="G23" s="137"/>
      <c r="H23" s="137"/>
      <c r="I23" s="138"/>
      <c r="J23" s="137"/>
      <c r="K23" s="118">
        <f t="shared" si="2"/>
        <v>0</v>
      </c>
      <c r="L23" s="137"/>
      <c r="M23" s="137"/>
      <c r="N23" s="139">
        <f t="shared" si="3"/>
        <v>0</v>
      </c>
      <c r="P23" s="31"/>
      <c r="Q23" s="31"/>
      <c r="R23" s="31"/>
      <c r="S23" s="31"/>
      <c r="T23" s="31"/>
      <c r="U23" s="31"/>
      <c r="V23" s="31"/>
    </row>
    <row r="24" spans="2:22" x14ac:dyDescent="0.2">
      <c r="B24" s="122">
        <v>14</v>
      </c>
      <c r="C24" s="136"/>
      <c r="D24" s="110"/>
      <c r="E24" s="28"/>
      <c r="F24" s="110"/>
      <c r="G24" s="137"/>
      <c r="H24" s="137"/>
      <c r="I24" s="138"/>
      <c r="J24" s="137"/>
      <c r="K24" s="118">
        <f t="shared" si="2"/>
        <v>0</v>
      </c>
      <c r="L24" s="137"/>
      <c r="M24" s="137"/>
      <c r="N24" s="139">
        <f t="shared" si="3"/>
        <v>0</v>
      </c>
      <c r="P24" s="31"/>
      <c r="Q24" s="31"/>
      <c r="R24" s="31"/>
      <c r="S24" s="31"/>
      <c r="T24" s="31"/>
      <c r="U24" s="31"/>
      <c r="V24" s="31"/>
    </row>
    <row r="25" spans="2:22" x14ac:dyDescent="0.2">
      <c r="B25" s="122">
        <v>15</v>
      </c>
      <c r="C25" s="136"/>
      <c r="D25" s="110"/>
      <c r="E25" s="28"/>
      <c r="F25" s="110"/>
      <c r="G25" s="137"/>
      <c r="H25" s="137"/>
      <c r="I25" s="138"/>
      <c r="J25" s="137"/>
      <c r="K25" s="118">
        <f t="shared" si="2"/>
        <v>0</v>
      </c>
      <c r="L25" s="137"/>
      <c r="M25" s="137"/>
      <c r="N25" s="139">
        <f t="shared" si="3"/>
        <v>0</v>
      </c>
      <c r="P25" s="22"/>
      <c r="Q25" s="22"/>
      <c r="R25" s="22"/>
      <c r="S25" s="22"/>
      <c r="T25" s="22"/>
      <c r="U25" s="22"/>
      <c r="V25" s="31"/>
    </row>
    <row r="26" spans="2:22" x14ac:dyDescent="0.2">
      <c r="B26" s="122">
        <v>16</v>
      </c>
      <c r="C26" s="136"/>
      <c r="D26" s="110"/>
      <c r="E26" s="28"/>
      <c r="F26" s="110"/>
      <c r="G26" s="137"/>
      <c r="H26" s="137"/>
      <c r="I26" s="138"/>
      <c r="J26" s="137"/>
      <c r="K26" s="118">
        <f t="shared" si="2"/>
        <v>0</v>
      </c>
      <c r="L26" s="137"/>
      <c r="M26" s="137"/>
      <c r="N26" s="139">
        <f t="shared" si="3"/>
        <v>0</v>
      </c>
      <c r="P26" s="22"/>
      <c r="Q26" s="22"/>
      <c r="R26" s="22"/>
      <c r="S26" s="22"/>
      <c r="T26" s="22"/>
      <c r="U26" s="22"/>
      <c r="V26" s="31"/>
    </row>
    <row r="27" spans="2:22" x14ac:dyDescent="0.2">
      <c r="B27" s="122">
        <v>17</v>
      </c>
      <c r="C27" s="136"/>
      <c r="D27" s="110"/>
      <c r="E27" s="28"/>
      <c r="F27" s="110"/>
      <c r="G27" s="137"/>
      <c r="H27" s="137"/>
      <c r="I27" s="138"/>
      <c r="J27" s="137"/>
      <c r="K27" s="118">
        <f t="shared" si="2"/>
        <v>0</v>
      </c>
      <c r="L27" s="137"/>
      <c r="M27" s="137"/>
      <c r="N27" s="139">
        <f t="shared" si="3"/>
        <v>0</v>
      </c>
      <c r="P27" s="22"/>
      <c r="Q27" s="22"/>
      <c r="R27" s="22"/>
      <c r="S27" s="22"/>
      <c r="T27" s="22"/>
      <c r="U27" s="22"/>
      <c r="V27" s="31"/>
    </row>
    <row r="28" spans="2:22" x14ac:dyDescent="0.2">
      <c r="B28" s="122">
        <v>18</v>
      </c>
      <c r="C28" s="136"/>
      <c r="D28" s="110"/>
      <c r="E28" s="28"/>
      <c r="F28" s="110"/>
      <c r="G28" s="137"/>
      <c r="H28" s="137"/>
      <c r="I28" s="138"/>
      <c r="J28" s="137"/>
      <c r="K28" s="118">
        <f t="shared" si="2"/>
        <v>0</v>
      </c>
      <c r="L28" s="137"/>
      <c r="M28" s="137"/>
      <c r="N28" s="139">
        <f t="shared" si="3"/>
        <v>0</v>
      </c>
      <c r="P28" s="31"/>
      <c r="Q28" s="31"/>
      <c r="R28" s="31"/>
      <c r="S28" s="31"/>
      <c r="T28" s="31"/>
      <c r="U28" s="31"/>
      <c r="V28" s="31"/>
    </row>
    <row r="29" spans="2:22" x14ac:dyDescent="0.2">
      <c r="B29" s="122">
        <v>19</v>
      </c>
      <c r="C29" s="136"/>
      <c r="D29" s="110"/>
      <c r="E29" s="28"/>
      <c r="F29" s="110"/>
      <c r="G29" s="137"/>
      <c r="H29" s="137"/>
      <c r="I29" s="138"/>
      <c r="J29" s="137"/>
      <c r="K29" s="118">
        <f t="shared" si="2"/>
        <v>0</v>
      </c>
      <c r="L29" s="137"/>
      <c r="M29" s="137"/>
      <c r="N29" s="139">
        <f t="shared" si="3"/>
        <v>0</v>
      </c>
      <c r="P29" s="31"/>
      <c r="Q29" s="31"/>
      <c r="R29" s="31"/>
      <c r="S29" s="31"/>
      <c r="T29" s="31"/>
      <c r="U29" s="31"/>
      <c r="V29" s="31"/>
    </row>
    <row r="30" spans="2:22" x14ac:dyDescent="0.2">
      <c r="B30" s="122">
        <v>20</v>
      </c>
      <c r="C30" s="136"/>
      <c r="D30" s="110"/>
      <c r="E30" s="28"/>
      <c r="F30" s="110"/>
      <c r="G30" s="137"/>
      <c r="H30" s="137"/>
      <c r="I30" s="138"/>
      <c r="J30" s="137"/>
      <c r="K30" s="118">
        <f t="shared" si="2"/>
        <v>0</v>
      </c>
      <c r="L30" s="137"/>
      <c r="M30" s="137"/>
      <c r="N30" s="139">
        <f t="shared" si="3"/>
        <v>0</v>
      </c>
      <c r="P30" s="31"/>
      <c r="Q30" s="31"/>
      <c r="R30" s="31"/>
      <c r="S30" s="31"/>
      <c r="T30" s="31"/>
      <c r="U30" s="31"/>
      <c r="V30" s="31"/>
    </row>
    <row r="31" spans="2:22" x14ac:dyDescent="0.2">
      <c r="B31" s="122">
        <v>21</v>
      </c>
      <c r="C31" s="136"/>
      <c r="D31" s="110"/>
      <c r="E31" s="28"/>
      <c r="F31" s="110"/>
      <c r="G31" s="137"/>
      <c r="H31" s="137"/>
      <c r="I31" s="138"/>
      <c r="J31" s="137"/>
      <c r="K31" s="118">
        <f t="shared" si="2"/>
        <v>0</v>
      </c>
      <c r="L31" s="137"/>
      <c r="M31" s="137"/>
      <c r="N31" s="139">
        <f t="shared" si="3"/>
        <v>0</v>
      </c>
      <c r="P31" s="31"/>
      <c r="Q31" s="31"/>
      <c r="R31" s="31"/>
      <c r="S31" s="31"/>
      <c r="T31" s="31"/>
      <c r="U31" s="31"/>
      <c r="V31" s="31"/>
    </row>
    <row r="32" spans="2:22" x14ac:dyDescent="0.2">
      <c r="B32" s="122">
        <v>22</v>
      </c>
      <c r="C32" s="136"/>
      <c r="D32" s="110"/>
      <c r="E32" s="28"/>
      <c r="F32" s="110"/>
      <c r="G32" s="137"/>
      <c r="H32" s="137"/>
      <c r="I32" s="138"/>
      <c r="J32" s="137"/>
      <c r="K32" s="118">
        <f t="shared" si="2"/>
        <v>0</v>
      </c>
      <c r="L32" s="137"/>
      <c r="M32" s="137"/>
      <c r="N32" s="139">
        <f t="shared" si="3"/>
        <v>0</v>
      </c>
      <c r="P32" s="31"/>
      <c r="Q32" s="31"/>
      <c r="R32" s="31"/>
      <c r="S32" s="31"/>
      <c r="T32" s="31"/>
      <c r="U32" s="31"/>
      <c r="V32" s="31"/>
    </row>
    <row r="33" spans="2:22" x14ac:dyDescent="0.2">
      <c r="B33" s="122">
        <v>23</v>
      </c>
      <c r="C33" s="136"/>
      <c r="D33" s="110"/>
      <c r="E33" s="28"/>
      <c r="F33" s="110"/>
      <c r="G33" s="137"/>
      <c r="H33" s="137"/>
      <c r="I33" s="138"/>
      <c r="J33" s="137"/>
      <c r="K33" s="118">
        <f t="shared" si="2"/>
        <v>0</v>
      </c>
      <c r="L33" s="137"/>
      <c r="M33" s="137"/>
      <c r="N33" s="139">
        <f t="shared" si="3"/>
        <v>0</v>
      </c>
      <c r="P33" s="31"/>
      <c r="Q33" s="31"/>
      <c r="R33" s="31"/>
      <c r="S33" s="31"/>
      <c r="T33" s="31"/>
      <c r="U33" s="31"/>
      <c r="V33" s="31"/>
    </row>
    <row r="34" spans="2:22" x14ac:dyDescent="0.2">
      <c r="B34" s="122">
        <v>24</v>
      </c>
      <c r="C34" s="136"/>
      <c r="D34" s="110"/>
      <c r="E34" s="28"/>
      <c r="F34" s="110"/>
      <c r="G34" s="137"/>
      <c r="H34" s="137"/>
      <c r="I34" s="138"/>
      <c r="J34" s="137"/>
      <c r="K34" s="118">
        <f t="shared" si="2"/>
        <v>0</v>
      </c>
      <c r="L34" s="137"/>
      <c r="M34" s="137"/>
      <c r="N34" s="139">
        <f t="shared" si="3"/>
        <v>0</v>
      </c>
      <c r="P34" s="31"/>
      <c r="Q34" s="31"/>
      <c r="R34" s="31"/>
      <c r="S34" s="31"/>
      <c r="T34" s="31"/>
      <c r="U34" s="31"/>
      <c r="V34" s="31"/>
    </row>
    <row r="35" spans="2:22" x14ac:dyDescent="0.2">
      <c r="B35" s="122">
        <v>25</v>
      </c>
      <c r="C35" s="136"/>
      <c r="D35" s="110"/>
      <c r="E35" s="28"/>
      <c r="F35" s="110"/>
      <c r="G35" s="137"/>
      <c r="H35" s="137"/>
      <c r="I35" s="138"/>
      <c r="J35" s="137"/>
      <c r="K35" s="118">
        <f t="shared" si="2"/>
        <v>0</v>
      </c>
      <c r="L35" s="137"/>
      <c r="M35" s="137"/>
      <c r="N35" s="139">
        <f t="shared" si="3"/>
        <v>0</v>
      </c>
      <c r="P35" s="31"/>
      <c r="Q35" s="31"/>
      <c r="R35" s="31"/>
      <c r="S35" s="31"/>
      <c r="T35" s="31"/>
      <c r="U35" s="31"/>
      <c r="V35" s="31"/>
    </row>
    <row r="36" spans="2:22" x14ac:dyDescent="0.2">
      <c r="B36" s="122">
        <v>26</v>
      </c>
      <c r="C36" s="136"/>
      <c r="D36" s="110"/>
      <c r="E36" s="28"/>
      <c r="F36" s="110"/>
      <c r="G36" s="137"/>
      <c r="H36" s="137"/>
      <c r="I36" s="138"/>
      <c r="J36" s="137"/>
      <c r="K36" s="118">
        <f t="shared" si="2"/>
        <v>0</v>
      </c>
      <c r="L36" s="137"/>
      <c r="M36" s="137"/>
      <c r="N36" s="139">
        <f t="shared" si="3"/>
        <v>0</v>
      </c>
      <c r="P36" s="31"/>
      <c r="Q36" s="31"/>
      <c r="R36" s="31"/>
      <c r="S36" s="31"/>
      <c r="T36" s="31"/>
      <c r="U36" s="31"/>
      <c r="V36" s="31"/>
    </row>
    <row r="37" spans="2:22" x14ac:dyDescent="0.2">
      <c r="B37" s="122">
        <v>27</v>
      </c>
      <c r="C37" s="136"/>
      <c r="D37" s="110"/>
      <c r="E37" s="28"/>
      <c r="F37" s="110"/>
      <c r="G37" s="137"/>
      <c r="H37" s="137"/>
      <c r="I37" s="138"/>
      <c r="J37" s="137"/>
      <c r="K37" s="118">
        <f t="shared" si="2"/>
        <v>0</v>
      </c>
      <c r="L37" s="137"/>
      <c r="M37" s="137"/>
      <c r="N37" s="139">
        <f t="shared" si="3"/>
        <v>0</v>
      </c>
      <c r="P37" s="31"/>
      <c r="Q37" s="31"/>
      <c r="R37" s="31"/>
      <c r="S37" s="31"/>
      <c r="T37" s="31"/>
      <c r="U37" s="31"/>
      <c r="V37" s="31"/>
    </row>
    <row r="38" spans="2:22" x14ac:dyDescent="0.2">
      <c r="B38" s="122">
        <v>28</v>
      </c>
      <c r="C38" s="136"/>
      <c r="D38" s="110"/>
      <c r="E38" s="28"/>
      <c r="F38" s="110"/>
      <c r="G38" s="137"/>
      <c r="H38" s="137"/>
      <c r="I38" s="138"/>
      <c r="J38" s="137"/>
      <c r="K38" s="118">
        <f t="shared" si="2"/>
        <v>0</v>
      </c>
      <c r="L38" s="137"/>
      <c r="M38" s="137"/>
      <c r="N38" s="139">
        <f t="shared" si="3"/>
        <v>0</v>
      </c>
      <c r="P38" s="31"/>
      <c r="Q38" s="31"/>
      <c r="R38" s="31"/>
      <c r="S38" s="31"/>
      <c r="T38" s="31"/>
      <c r="U38" s="31"/>
      <c r="V38" s="31"/>
    </row>
    <row r="39" spans="2:22" x14ac:dyDescent="0.2">
      <c r="B39" s="122">
        <v>29</v>
      </c>
      <c r="C39" s="136"/>
      <c r="D39" s="110"/>
      <c r="E39" s="28"/>
      <c r="F39" s="110"/>
      <c r="G39" s="137"/>
      <c r="H39" s="137"/>
      <c r="I39" s="138"/>
      <c r="J39" s="137"/>
      <c r="K39" s="118">
        <f t="shared" si="2"/>
        <v>0</v>
      </c>
      <c r="L39" s="137"/>
      <c r="M39" s="137"/>
      <c r="N39" s="139">
        <f t="shared" si="3"/>
        <v>0</v>
      </c>
      <c r="P39" s="31"/>
      <c r="R39" s="31"/>
      <c r="S39" s="31"/>
      <c r="T39" s="31"/>
      <c r="U39" s="31"/>
      <c r="V39" s="31"/>
    </row>
    <row r="40" spans="2:22" x14ac:dyDescent="0.2">
      <c r="B40" s="122">
        <v>30</v>
      </c>
      <c r="C40" s="136"/>
      <c r="D40" s="110"/>
      <c r="E40" s="28"/>
      <c r="F40" s="110"/>
      <c r="G40" s="137"/>
      <c r="H40" s="137"/>
      <c r="I40" s="138"/>
      <c r="J40" s="137"/>
      <c r="K40" s="118">
        <f t="shared" si="2"/>
        <v>0</v>
      </c>
      <c r="L40" s="137"/>
      <c r="M40" s="137"/>
      <c r="N40" s="139">
        <f t="shared" si="3"/>
        <v>0</v>
      </c>
      <c r="P40" s="31"/>
      <c r="R40" s="31"/>
      <c r="S40" s="31"/>
      <c r="T40" s="31"/>
      <c r="U40" s="31"/>
      <c r="V40" s="31"/>
    </row>
    <row r="41" spans="2:22" x14ac:dyDescent="0.2">
      <c r="B41" s="122">
        <v>31</v>
      </c>
      <c r="C41" s="136"/>
      <c r="D41" s="110"/>
      <c r="E41" s="28"/>
      <c r="F41" s="110"/>
      <c r="G41" s="137"/>
      <c r="H41" s="137"/>
      <c r="I41" s="138"/>
      <c r="J41" s="137"/>
      <c r="K41" s="118">
        <f t="shared" si="2"/>
        <v>0</v>
      </c>
      <c r="L41" s="137"/>
      <c r="M41" s="137"/>
      <c r="N41" s="139">
        <f t="shared" si="3"/>
        <v>0</v>
      </c>
      <c r="P41" s="31"/>
      <c r="R41" s="31"/>
      <c r="S41" s="31"/>
      <c r="T41" s="31"/>
      <c r="U41" s="31"/>
      <c r="V41" s="31"/>
    </row>
    <row r="42" spans="2:22" x14ac:dyDescent="0.2">
      <c r="B42" s="122">
        <v>32</v>
      </c>
      <c r="C42" s="136"/>
      <c r="D42" s="110"/>
      <c r="E42" s="28"/>
      <c r="F42" s="110"/>
      <c r="G42" s="137"/>
      <c r="H42" s="137"/>
      <c r="I42" s="138"/>
      <c r="J42" s="137"/>
      <c r="K42" s="118">
        <f t="shared" si="2"/>
        <v>0</v>
      </c>
      <c r="L42" s="137"/>
      <c r="M42" s="137"/>
      <c r="N42" s="139">
        <f t="shared" si="3"/>
        <v>0</v>
      </c>
      <c r="P42" s="31"/>
      <c r="R42" s="31"/>
      <c r="S42" s="31"/>
      <c r="T42" s="31"/>
      <c r="U42" s="31"/>
      <c r="V42" s="31"/>
    </row>
    <row r="43" spans="2:22" x14ac:dyDescent="0.2">
      <c r="B43" s="122">
        <v>33</v>
      </c>
      <c r="C43" s="136"/>
      <c r="D43" s="110"/>
      <c r="E43" s="28"/>
      <c r="F43" s="110"/>
      <c r="G43" s="137"/>
      <c r="H43" s="137"/>
      <c r="I43" s="138"/>
      <c r="J43" s="137"/>
      <c r="K43" s="118">
        <f t="shared" si="2"/>
        <v>0</v>
      </c>
      <c r="L43" s="137"/>
      <c r="M43" s="137"/>
      <c r="N43" s="139">
        <f t="shared" si="3"/>
        <v>0</v>
      </c>
      <c r="P43" s="31"/>
      <c r="R43" s="31"/>
      <c r="S43" s="31"/>
      <c r="T43" s="31"/>
      <c r="U43" s="31"/>
      <c r="V43" s="31"/>
    </row>
    <row r="44" spans="2:22" x14ac:dyDescent="0.2">
      <c r="B44" s="122">
        <v>34</v>
      </c>
      <c r="C44" s="136"/>
      <c r="D44" s="110"/>
      <c r="E44" s="28"/>
      <c r="F44" s="110"/>
      <c r="G44" s="137"/>
      <c r="H44" s="137"/>
      <c r="I44" s="138"/>
      <c r="J44" s="137"/>
      <c r="K44" s="118">
        <f t="shared" si="2"/>
        <v>0</v>
      </c>
      <c r="L44" s="137"/>
      <c r="M44" s="137"/>
      <c r="N44" s="139">
        <f t="shared" si="3"/>
        <v>0</v>
      </c>
      <c r="P44" s="31"/>
      <c r="R44" s="31"/>
      <c r="S44" s="31"/>
      <c r="T44" s="31"/>
      <c r="U44" s="31"/>
      <c r="V44" s="31"/>
    </row>
    <row r="45" spans="2:22" x14ac:dyDescent="0.2">
      <c r="B45" s="122">
        <v>35</v>
      </c>
      <c r="C45" s="136"/>
      <c r="D45" s="110"/>
      <c r="E45" s="28"/>
      <c r="F45" s="110"/>
      <c r="G45" s="137"/>
      <c r="H45" s="137"/>
      <c r="I45" s="138"/>
      <c r="J45" s="137"/>
      <c r="K45" s="118">
        <f t="shared" si="2"/>
        <v>0</v>
      </c>
      <c r="L45" s="137"/>
      <c r="M45" s="137"/>
      <c r="N45" s="139">
        <f t="shared" si="3"/>
        <v>0</v>
      </c>
      <c r="P45" s="31"/>
      <c r="Q45" s="31"/>
      <c r="R45" s="31"/>
      <c r="S45" s="31"/>
      <c r="T45" s="31"/>
      <c r="U45" s="31"/>
      <c r="V45" s="31"/>
    </row>
    <row r="46" spans="2:22" x14ac:dyDescent="0.2">
      <c r="B46" s="122">
        <v>36</v>
      </c>
      <c r="C46" s="136"/>
      <c r="D46" s="110"/>
      <c r="E46" s="28"/>
      <c r="F46" s="110"/>
      <c r="G46" s="137"/>
      <c r="H46" s="137"/>
      <c r="I46" s="138"/>
      <c r="J46" s="137"/>
      <c r="K46" s="118">
        <f t="shared" si="2"/>
        <v>0</v>
      </c>
      <c r="L46" s="137"/>
      <c r="M46" s="137"/>
      <c r="N46" s="139">
        <f t="shared" si="3"/>
        <v>0</v>
      </c>
      <c r="P46" s="31"/>
      <c r="Q46" s="31"/>
      <c r="R46" s="31"/>
      <c r="S46" s="31"/>
      <c r="T46" s="31"/>
      <c r="U46" s="31"/>
      <c r="V46" s="31"/>
    </row>
    <row r="47" spans="2:22" x14ac:dyDescent="0.2">
      <c r="B47" s="122">
        <v>37</v>
      </c>
      <c r="C47" s="136"/>
      <c r="D47" s="110"/>
      <c r="E47" s="28"/>
      <c r="F47" s="110"/>
      <c r="G47" s="137"/>
      <c r="H47" s="137"/>
      <c r="I47" s="138"/>
      <c r="J47" s="137"/>
      <c r="K47" s="118">
        <f t="shared" si="2"/>
        <v>0</v>
      </c>
      <c r="L47" s="137"/>
      <c r="M47" s="137"/>
      <c r="N47" s="139">
        <f t="shared" si="3"/>
        <v>0</v>
      </c>
      <c r="P47" s="31"/>
      <c r="Q47" s="31"/>
      <c r="R47" s="31"/>
      <c r="S47" s="31"/>
      <c r="T47" s="31"/>
      <c r="U47" s="31"/>
      <c r="V47" s="31"/>
    </row>
    <row r="48" spans="2:22" x14ac:dyDescent="0.2">
      <c r="B48" s="122">
        <v>38</v>
      </c>
      <c r="C48" s="136"/>
      <c r="D48" s="110"/>
      <c r="E48" s="28"/>
      <c r="F48" s="110"/>
      <c r="G48" s="137"/>
      <c r="H48" s="137"/>
      <c r="I48" s="138"/>
      <c r="J48" s="137"/>
      <c r="K48" s="118">
        <f t="shared" si="2"/>
        <v>0</v>
      </c>
      <c r="L48" s="137"/>
      <c r="M48" s="137"/>
      <c r="N48" s="139">
        <f t="shared" si="3"/>
        <v>0</v>
      </c>
      <c r="P48" s="31"/>
      <c r="Q48" s="31"/>
      <c r="R48" s="31"/>
      <c r="S48" s="31"/>
      <c r="T48" s="31"/>
      <c r="U48" s="31"/>
      <c r="V48" s="31"/>
    </row>
    <row r="49" spans="2:22" x14ac:dyDescent="0.2">
      <c r="B49" s="122">
        <v>39</v>
      </c>
      <c r="C49" s="136"/>
      <c r="D49" s="110"/>
      <c r="E49" s="28"/>
      <c r="F49" s="110"/>
      <c r="G49" s="137"/>
      <c r="H49" s="137"/>
      <c r="I49" s="138"/>
      <c r="J49" s="137"/>
      <c r="K49" s="118">
        <f t="shared" si="2"/>
        <v>0</v>
      </c>
      <c r="L49" s="137"/>
      <c r="M49" s="137"/>
      <c r="N49" s="139">
        <f t="shared" si="3"/>
        <v>0</v>
      </c>
      <c r="P49" s="31"/>
      <c r="Q49" s="31"/>
      <c r="R49" s="31"/>
      <c r="S49" s="31"/>
      <c r="T49" s="31"/>
      <c r="U49" s="31"/>
      <c r="V49" s="31"/>
    </row>
    <row r="50" spans="2:22" ht="14.25" customHeight="1" x14ac:dyDescent="0.2">
      <c r="B50" s="122">
        <v>40</v>
      </c>
      <c r="C50" s="136"/>
      <c r="D50" s="110"/>
      <c r="E50" s="28"/>
      <c r="F50" s="110"/>
      <c r="G50" s="137"/>
      <c r="H50" s="137"/>
      <c r="I50" s="138"/>
      <c r="J50" s="137"/>
      <c r="K50" s="118">
        <f t="shared" si="2"/>
        <v>0</v>
      </c>
      <c r="L50" s="137"/>
      <c r="M50" s="137"/>
      <c r="N50" s="139">
        <f t="shared" si="3"/>
        <v>0</v>
      </c>
      <c r="Q50" s="31"/>
    </row>
    <row r="51" spans="2:22" ht="14.25" customHeight="1" x14ac:dyDescent="0.2">
      <c r="B51" s="122">
        <v>41</v>
      </c>
      <c r="C51" s="136"/>
      <c r="D51" s="110"/>
      <c r="E51" s="28"/>
      <c r="F51" s="110"/>
      <c r="G51" s="137"/>
      <c r="H51" s="137"/>
      <c r="I51" s="138"/>
      <c r="J51" s="137"/>
      <c r="K51" s="118">
        <f t="shared" si="2"/>
        <v>0</v>
      </c>
      <c r="L51" s="137"/>
      <c r="M51" s="137"/>
      <c r="N51" s="139">
        <f t="shared" si="3"/>
        <v>0</v>
      </c>
      <c r="Q51" s="31"/>
    </row>
    <row r="52" spans="2:22" ht="14.25" customHeight="1" x14ac:dyDescent="0.2">
      <c r="B52" s="122">
        <v>42</v>
      </c>
      <c r="C52" s="136"/>
      <c r="D52" s="110"/>
      <c r="E52" s="28"/>
      <c r="F52" s="110"/>
      <c r="G52" s="137"/>
      <c r="H52" s="137"/>
      <c r="I52" s="138"/>
      <c r="J52" s="137"/>
      <c r="K52" s="118">
        <f t="shared" si="2"/>
        <v>0</v>
      </c>
      <c r="L52" s="137"/>
      <c r="M52" s="137"/>
      <c r="N52" s="139">
        <f t="shared" si="3"/>
        <v>0</v>
      </c>
      <c r="Q52" s="31"/>
    </row>
    <row r="53" spans="2:22" ht="14.25" customHeight="1" x14ac:dyDescent="0.2">
      <c r="B53" s="122">
        <v>43</v>
      </c>
      <c r="C53" s="136"/>
      <c r="D53" s="110"/>
      <c r="E53" s="28"/>
      <c r="F53" s="110"/>
      <c r="G53" s="137"/>
      <c r="H53" s="137"/>
      <c r="I53" s="138"/>
      <c r="J53" s="137"/>
      <c r="K53" s="118">
        <f t="shared" si="2"/>
        <v>0</v>
      </c>
      <c r="L53" s="137"/>
      <c r="M53" s="137"/>
      <c r="N53" s="139">
        <f t="shared" si="3"/>
        <v>0</v>
      </c>
      <c r="Q53" s="31"/>
    </row>
    <row r="54" spans="2:22" ht="14.25" customHeight="1" x14ac:dyDescent="0.2">
      <c r="B54" s="122">
        <v>44</v>
      </c>
      <c r="C54" s="136"/>
      <c r="D54" s="110"/>
      <c r="E54" s="28"/>
      <c r="F54" s="110"/>
      <c r="G54" s="137"/>
      <c r="H54" s="137"/>
      <c r="I54" s="138"/>
      <c r="J54" s="137"/>
      <c r="K54" s="118">
        <f t="shared" si="2"/>
        <v>0</v>
      </c>
      <c r="L54" s="137"/>
      <c r="M54" s="137"/>
      <c r="N54" s="139">
        <f t="shared" si="3"/>
        <v>0</v>
      </c>
      <c r="Q54" s="31"/>
    </row>
    <row r="55" spans="2:22" ht="14.25" customHeight="1" x14ac:dyDescent="0.2">
      <c r="B55" s="122">
        <v>45</v>
      </c>
      <c r="C55" s="136"/>
      <c r="D55" s="110"/>
      <c r="E55" s="28"/>
      <c r="F55" s="110"/>
      <c r="G55" s="137"/>
      <c r="H55" s="137"/>
      <c r="I55" s="138"/>
      <c r="J55" s="137"/>
      <c r="K55" s="118">
        <f t="shared" si="2"/>
        <v>0</v>
      </c>
      <c r="L55" s="137"/>
      <c r="M55" s="137"/>
      <c r="N55" s="139">
        <f t="shared" si="3"/>
        <v>0</v>
      </c>
      <c r="Q55" s="31"/>
    </row>
    <row r="56" spans="2:22" ht="14.25" customHeight="1" x14ac:dyDescent="0.2">
      <c r="B56" s="122">
        <v>46</v>
      </c>
      <c r="C56" s="136"/>
      <c r="D56" s="110"/>
      <c r="E56" s="28"/>
      <c r="F56" s="110"/>
      <c r="G56" s="137"/>
      <c r="H56" s="137"/>
      <c r="I56" s="138"/>
      <c r="J56" s="137"/>
      <c r="K56" s="118">
        <f t="shared" si="2"/>
        <v>0</v>
      </c>
      <c r="L56" s="137"/>
      <c r="M56" s="137"/>
      <c r="N56" s="139">
        <f t="shared" si="3"/>
        <v>0</v>
      </c>
      <c r="Q56" s="31"/>
    </row>
    <row r="57" spans="2:22" ht="14.25" customHeight="1" x14ac:dyDescent="0.2">
      <c r="B57" s="122">
        <v>47</v>
      </c>
      <c r="C57" s="136"/>
      <c r="D57" s="110"/>
      <c r="E57" s="28"/>
      <c r="F57" s="110"/>
      <c r="G57" s="137"/>
      <c r="H57" s="137"/>
      <c r="I57" s="138"/>
      <c r="J57" s="137"/>
      <c r="K57" s="118">
        <f t="shared" si="2"/>
        <v>0</v>
      </c>
      <c r="L57" s="137"/>
      <c r="M57" s="137"/>
      <c r="N57" s="139">
        <f t="shared" si="3"/>
        <v>0</v>
      </c>
      <c r="Q57" s="31"/>
    </row>
    <row r="58" spans="2:22" ht="14.25" customHeight="1" x14ac:dyDescent="0.2">
      <c r="B58" s="122">
        <v>48</v>
      </c>
      <c r="C58" s="136"/>
      <c r="D58" s="110"/>
      <c r="E58" s="28"/>
      <c r="F58" s="110"/>
      <c r="G58" s="137"/>
      <c r="H58" s="137"/>
      <c r="I58" s="138"/>
      <c r="J58" s="137"/>
      <c r="K58" s="118">
        <f t="shared" si="2"/>
        <v>0</v>
      </c>
      <c r="L58" s="137"/>
      <c r="M58" s="137"/>
      <c r="N58" s="139">
        <f t="shared" si="3"/>
        <v>0</v>
      </c>
      <c r="Q58" s="31"/>
    </row>
    <row r="59" spans="2:22" ht="14.25" customHeight="1" x14ac:dyDescent="0.2">
      <c r="B59" s="122">
        <v>49</v>
      </c>
      <c r="C59" s="136"/>
      <c r="D59" s="110"/>
      <c r="E59" s="28"/>
      <c r="F59" s="110"/>
      <c r="G59" s="137"/>
      <c r="H59" s="137"/>
      <c r="I59" s="138"/>
      <c r="J59" s="137"/>
      <c r="K59" s="118">
        <f t="shared" si="2"/>
        <v>0</v>
      </c>
      <c r="L59" s="137"/>
      <c r="M59" s="137"/>
      <c r="N59" s="139">
        <f t="shared" si="3"/>
        <v>0</v>
      </c>
      <c r="Q59" s="31"/>
    </row>
    <row r="60" spans="2:22" ht="14.25" customHeight="1" x14ac:dyDescent="0.2">
      <c r="B60" s="122">
        <v>50</v>
      </c>
      <c r="C60" s="136"/>
      <c r="D60" s="110"/>
      <c r="E60" s="28"/>
      <c r="F60" s="110"/>
      <c r="G60" s="137"/>
      <c r="H60" s="137"/>
      <c r="I60" s="138"/>
      <c r="J60" s="137"/>
      <c r="K60" s="118">
        <f t="shared" si="2"/>
        <v>0</v>
      </c>
      <c r="L60" s="137"/>
      <c r="M60" s="137"/>
      <c r="N60" s="139">
        <f t="shared" si="3"/>
        <v>0</v>
      </c>
      <c r="Q60" s="31"/>
    </row>
    <row r="61" spans="2:22" ht="14.25" customHeight="1" x14ac:dyDescent="0.2">
      <c r="B61" s="122">
        <v>51</v>
      </c>
      <c r="C61" s="136"/>
      <c r="D61" s="110"/>
      <c r="E61" s="28"/>
      <c r="F61" s="110"/>
      <c r="G61" s="137"/>
      <c r="H61" s="137"/>
      <c r="I61" s="138"/>
      <c r="J61" s="137"/>
      <c r="K61" s="118">
        <f t="shared" si="2"/>
        <v>0</v>
      </c>
      <c r="L61" s="137"/>
      <c r="M61" s="137"/>
      <c r="N61" s="139">
        <f t="shared" si="3"/>
        <v>0</v>
      </c>
      <c r="Q61" s="31"/>
    </row>
    <row r="62" spans="2:22" ht="14.25" customHeight="1" x14ac:dyDescent="0.2">
      <c r="B62" s="122">
        <v>52</v>
      </c>
      <c r="C62" s="136"/>
      <c r="D62" s="110"/>
      <c r="E62" s="28"/>
      <c r="F62" s="110"/>
      <c r="G62" s="137"/>
      <c r="H62" s="137"/>
      <c r="I62" s="138"/>
      <c r="J62" s="137"/>
      <c r="K62" s="118">
        <f t="shared" si="2"/>
        <v>0</v>
      </c>
      <c r="L62" s="137"/>
      <c r="M62" s="137"/>
      <c r="N62" s="139">
        <f t="shared" si="3"/>
        <v>0</v>
      </c>
      <c r="Q62" s="31"/>
    </row>
    <row r="63" spans="2:22" ht="14.25" customHeight="1" x14ac:dyDescent="0.2">
      <c r="B63" s="122">
        <v>53</v>
      </c>
      <c r="C63" s="136"/>
      <c r="D63" s="110"/>
      <c r="E63" s="28"/>
      <c r="F63" s="110"/>
      <c r="G63" s="137"/>
      <c r="H63" s="137"/>
      <c r="I63" s="138"/>
      <c r="J63" s="137"/>
      <c r="K63" s="118">
        <f t="shared" si="2"/>
        <v>0</v>
      </c>
      <c r="L63" s="137"/>
      <c r="M63" s="137"/>
      <c r="N63" s="139">
        <f t="shared" si="3"/>
        <v>0</v>
      </c>
      <c r="Q63" s="31"/>
    </row>
    <row r="64" spans="2:22" ht="14.25" customHeight="1" x14ac:dyDescent="0.2">
      <c r="B64" s="122">
        <v>54</v>
      </c>
      <c r="C64" s="136"/>
      <c r="D64" s="110"/>
      <c r="E64" s="28"/>
      <c r="F64" s="110"/>
      <c r="G64" s="137"/>
      <c r="H64" s="137"/>
      <c r="I64" s="138"/>
      <c r="J64" s="137"/>
      <c r="K64" s="118">
        <f t="shared" si="2"/>
        <v>0</v>
      </c>
      <c r="L64" s="137"/>
      <c r="M64" s="137"/>
      <c r="N64" s="139">
        <f t="shared" si="3"/>
        <v>0</v>
      </c>
      <c r="Q64" s="31"/>
    </row>
    <row r="65" spans="2:17" ht="14.25" customHeight="1" x14ac:dyDescent="0.2">
      <c r="B65" s="122">
        <v>55</v>
      </c>
      <c r="C65" s="136"/>
      <c r="D65" s="110"/>
      <c r="E65" s="28"/>
      <c r="F65" s="110"/>
      <c r="G65" s="137"/>
      <c r="H65" s="137"/>
      <c r="I65" s="138"/>
      <c r="J65" s="137"/>
      <c r="K65" s="118">
        <f t="shared" si="2"/>
        <v>0</v>
      </c>
      <c r="L65" s="137"/>
      <c r="M65" s="137"/>
      <c r="N65" s="139">
        <f t="shared" si="3"/>
        <v>0</v>
      </c>
      <c r="Q65" s="31"/>
    </row>
    <row r="66" spans="2:17" ht="14.25" customHeight="1" x14ac:dyDescent="0.2">
      <c r="B66" s="122">
        <v>56</v>
      </c>
      <c r="C66" s="136"/>
      <c r="D66" s="110"/>
      <c r="E66" s="28"/>
      <c r="F66" s="110"/>
      <c r="G66" s="137"/>
      <c r="H66" s="137"/>
      <c r="I66" s="138"/>
      <c r="J66" s="137"/>
      <c r="K66" s="118">
        <f t="shared" si="2"/>
        <v>0</v>
      </c>
      <c r="L66" s="137"/>
      <c r="M66" s="137"/>
      <c r="N66" s="139">
        <f t="shared" si="3"/>
        <v>0</v>
      </c>
      <c r="Q66" s="31"/>
    </row>
    <row r="67" spans="2:17" ht="14.25" customHeight="1" x14ac:dyDescent="0.2">
      <c r="B67" s="122">
        <v>57</v>
      </c>
      <c r="C67" s="136"/>
      <c r="D67" s="110"/>
      <c r="E67" s="28"/>
      <c r="F67" s="110"/>
      <c r="G67" s="137"/>
      <c r="H67" s="137"/>
      <c r="I67" s="138"/>
      <c r="J67" s="137"/>
      <c r="K67" s="118">
        <f t="shared" si="2"/>
        <v>0</v>
      </c>
      <c r="L67" s="137"/>
      <c r="M67" s="137"/>
      <c r="N67" s="139">
        <f t="shared" si="3"/>
        <v>0</v>
      </c>
      <c r="Q67" s="31"/>
    </row>
    <row r="68" spans="2:17" ht="14.25" customHeight="1" x14ac:dyDescent="0.2">
      <c r="B68" s="122">
        <v>58</v>
      </c>
      <c r="C68" s="136"/>
      <c r="D68" s="110"/>
      <c r="E68" s="28"/>
      <c r="F68" s="110"/>
      <c r="G68" s="137"/>
      <c r="H68" s="137"/>
      <c r="I68" s="138"/>
      <c r="J68" s="137"/>
      <c r="K68" s="118">
        <f t="shared" si="2"/>
        <v>0</v>
      </c>
      <c r="L68" s="137"/>
      <c r="M68" s="137"/>
      <c r="N68" s="139">
        <f t="shared" si="3"/>
        <v>0</v>
      </c>
      <c r="Q68" s="31"/>
    </row>
    <row r="69" spans="2:17" ht="14.25" customHeight="1" x14ac:dyDescent="0.2">
      <c r="B69" s="122">
        <v>59</v>
      </c>
      <c r="C69" s="136"/>
      <c r="D69" s="110"/>
      <c r="E69" s="28"/>
      <c r="F69" s="110"/>
      <c r="G69" s="137"/>
      <c r="H69" s="137"/>
      <c r="I69" s="138"/>
      <c r="J69" s="137"/>
      <c r="K69" s="118">
        <f t="shared" si="2"/>
        <v>0</v>
      </c>
      <c r="L69" s="137"/>
      <c r="M69" s="137"/>
      <c r="N69" s="139">
        <f t="shared" si="3"/>
        <v>0</v>
      </c>
      <c r="Q69" s="31"/>
    </row>
    <row r="70" spans="2:17" ht="14.25" customHeight="1" x14ac:dyDescent="0.2">
      <c r="B70" s="122">
        <v>60</v>
      </c>
      <c r="C70" s="136"/>
      <c r="D70" s="110"/>
      <c r="E70" s="28"/>
      <c r="F70" s="110"/>
      <c r="G70" s="137"/>
      <c r="H70" s="137"/>
      <c r="I70" s="138"/>
      <c r="J70" s="137"/>
      <c r="K70" s="118">
        <f t="shared" si="2"/>
        <v>0</v>
      </c>
      <c r="L70" s="137"/>
      <c r="M70" s="137"/>
      <c r="N70" s="139">
        <f t="shared" si="3"/>
        <v>0</v>
      </c>
      <c r="Q70" s="31"/>
    </row>
    <row r="71" spans="2:17" ht="14.25" customHeight="1" x14ac:dyDescent="0.2">
      <c r="B71" s="122">
        <v>61</v>
      </c>
      <c r="C71" s="136"/>
      <c r="D71" s="110"/>
      <c r="E71" s="28"/>
      <c r="F71" s="110"/>
      <c r="G71" s="137"/>
      <c r="H71" s="137"/>
      <c r="I71" s="138"/>
      <c r="J71" s="137"/>
      <c r="K71" s="118">
        <f t="shared" si="2"/>
        <v>0</v>
      </c>
      <c r="L71" s="137"/>
      <c r="M71" s="137"/>
      <c r="N71" s="139">
        <f t="shared" si="3"/>
        <v>0</v>
      </c>
      <c r="Q71" s="31"/>
    </row>
    <row r="72" spans="2:17" ht="14.25" customHeight="1" x14ac:dyDescent="0.2">
      <c r="B72" s="122">
        <v>62</v>
      </c>
      <c r="C72" s="136"/>
      <c r="D72" s="110"/>
      <c r="E72" s="28"/>
      <c r="F72" s="110"/>
      <c r="G72" s="137"/>
      <c r="H72" s="137"/>
      <c r="I72" s="138"/>
      <c r="J72" s="137"/>
      <c r="K72" s="118">
        <f t="shared" si="2"/>
        <v>0</v>
      </c>
      <c r="L72" s="137"/>
      <c r="M72" s="137"/>
      <c r="N72" s="139">
        <f t="shared" si="3"/>
        <v>0</v>
      </c>
      <c r="Q72" s="31"/>
    </row>
    <row r="73" spans="2:17" ht="14.25" customHeight="1" x14ac:dyDescent="0.2">
      <c r="B73" s="122">
        <v>63</v>
      </c>
      <c r="C73" s="136"/>
      <c r="D73" s="110"/>
      <c r="E73" s="28"/>
      <c r="F73" s="110"/>
      <c r="G73" s="137"/>
      <c r="H73" s="137"/>
      <c r="I73" s="138"/>
      <c r="J73" s="137"/>
      <c r="K73" s="118">
        <f t="shared" si="2"/>
        <v>0</v>
      </c>
      <c r="L73" s="137"/>
      <c r="M73" s="137"/>
      <c r="N73" s="139">
        <f t="shared" si="3"/>
        <v>0</v>
      </c>
      <c r="Q73" s="31"/>
    </row>
    <row r="74" spans="2:17" ht="14.25" customHeight="1" x14ac:dyDescent="0.2">
      <c r="B74" s="122">
        <v>64</v>
      </c>
      <c r="C74" s="136"/>
      <c r="D74" s="110"/>
      <c r="E74" s="28"/>
      <c r="F74" s="110"/>
      <c r="G74" s="137"/>
      <c r="H74" s="137"/>
      <c r="I74" s="138"/>
      <c r="J74" s="137"/>
      <c r="K74" s="118">
        <f t="shared" si="2"/>
        <v>0</v>
      </c>
      <c r="L74" s="137"/>
      <c r="M74" s="137"/>
      <c r="N74" s="139">
        <f t="shared" si="3"/>
        <v>0</v>
      </c>
      <c r="Q74" s="31"/>
    </row>
    <row r="75" spans="2:17" ht="14.25" customHeight="1" x14ac:dyDescent="0.2">
      <c r="B75" s="122">
        <v>65</v>
      </c>
      <c r="C75" s="136"/>
      <c r="D75" s="110"/>
      <c r="E75" s="28"/>
      <c r="F75" s="110"/>
      <c r="G75" s="137"/>
      <c r="H75" s="137"/>
      <c r="I75" s="138"/>
      <c r="J75" s="137"/>
      <c r="K75" s="118">
        <f t="shared" si="2"/>
        <v>0</v>
      </c>
      <c r="L75" s="137"/>
      <c r="M75" s="137"/>
      <c r="N75" s="139">
        <f t="shared" si="3"/>
        <v>0</v>
      </c>
      <c r="Q75" s="31"/>
    </row>
    <row r="76" spans="2:17" ht="14.25" customHeight="1" x14ac:dyDescent="0.2">
      <c r="B76" s="122">
        <v>66</v>
      </c>
      <c r="C76" s="136"/>
      <c r="D76" s="110"/>
      <c r="E76" s="28"/>
      <c r="F76" s="110"/>
      <c r="G76" s="137"/>
      <c r="H76" s="137"/>
      <c r="I76" s="138"/>
      <c r="J76" s="137"/>
      <c r="K76" s="118">
        <f t="shared" ref="K76:K80" si="4">IFERROR(H76/J76,0)</f>
        <v>0</v>
      </c>
      <c r="L76" s="137"/>
      <c r="M76" s="137"/>
      <c r="N76" s="139">
        <f t="shared" ref="N76:N80" si="5">IFERROR(H76/(L76*M76),0)</f>
        <v>0</v>
      </c>
      <c r="Q76" s="31"/>
    </row>
    <row r="77" spans="2:17" ht="14.25" customHeight="1" x14ac:dyDescent="0.2">
      <c r="B77" s="122">
        <v>67</v>
      </c>
      <c r="C77" s="136"/>
      <c r="D77" s="110"/>
      <c r="E77" s="28"/>
      <c r="F77" s="110"/>
      <c r="G77" s="137"/>
      <c r="H77" s="137"/>
      <c r="I77" s="138"/>
      <c r="J77" s="137"/>
      <c r="K77" s="118">
        <f t="shared" si="4"/>
        <v>0</v>
      </c>
      <c r="L77" s="137"/>
      <c r="M77" s="137"/>
      <c r="N77" s="139">
        <f t="shared" si="5"/>
        <v>0</v>
      </c>
      <c r="Q77" s="31"/>
    </row>
    <row r="78" spans="2:17" ht="14.25" customHeight="1" x14ac:dyDescent="0.2">
      <c r="B78" s="122">
        <v>68</v>
      </c>
      <c r="C78" s="136"/>
      <c r="D78" s="110"/>
      <c r="E78" s="28"/>
      <c r="F78" s="110"/>
      <c r="G78" s="137"/>
      <c r="H78" s="137"/>
      <c r="I78" s="138"/>
      <c r="J78" s="137"/>
      <c r="K78" s="118">
        <f t="shared" si="4"/>
        <v>0</v>
      </c>
      <c r="L78" s="137"/>
      <c r="M78" s="137"/>
      <c r="N78" s="139">
        <f t="shared" si="5"/>
        <v>0</v>
      </c>
      <c r="Q78" s="31"/>
    </row>
    <row r="79" spans="2:17" ht="14.25" customHeight="1" x14ac:dyDescent="0.2">
      <c r="B79" s="122">
        <v>69</v>
      </c>
      <c r="C79" s="136"/>
      <c r="D79" s="110"/>
      <c r="E79" s="28"/>
      <c r="F79" s="110"/>
      <c r="G79" s="137"/>
      <c r="H79" s="137"/>
      <c r="I79" s="138"/>
      <c r="J79" s="137"/>
      <c r="K79" s="118">
        <f t="shared" si="4"/>
        <v>0</v>
      </c>
      <c r="L79" s="137"/>
      <c r="M79" s="137"/>
      <c r="N79" s="139">
        <f t="shared" si="5"/>
        <v>0</v>
      </c>
      <c r="Q79" s="31"/>
    </row>
    <row r="80" spans="2:17" ht="14.25" customHeight="1" x14ac:dyDescent="0.2">
      <c r="B80" s="122">
        <v>70</v>
      </c>
      <c r="C80" s="136"/>
      <c r="D80" s="110"/>
      <c r="E80" s="28"/>
      <c r="F80" s="110"/>
      <c r="G80" s="137"/>
      <c r="H80" s="137"/>
      <c r="I80" s="138"/>
      <c r="J80" s="137"/>
      <c r="K80" s="118">
        <f t="shared" si="4"/>
        <v>0</v>
      </c>
      <c r="L80" s="137"/>
      <c r="M80" s="137"/>
      <c r="N80" s="139">
        <f t="shared" si="5"/>
        <v>0</v>
      </c>
      <c r="Q80" s="31"/>
    </row>
    <row r="81" spans="2:14" x14ac:dyDescent="0.2">
      <c r="B81" s="29"/>
      <c r="C81" s="29"/>
      <c r="D81" s="29"/>
      <c r="E81" s="29"/>
      <c r="F81" s="29"/>
      <c r="G81" s="29"/>
      <c r="H81" s="25"/>
      <c r="I81" s="25"/>
      <c r="J81" s="25"/>
      <c r="K81" s="25"/>
      <c r="L81" s="25"/>
      <c r="M81" s="25"/>
      <c r="N81" s="25"/>
    </row>
    <row r="82" spans="2:14" x14ac:dyDescent="0.2">
      <c r="B82" s="30"/>
      <c r="C82" s="30"/>
      <c r="D82" s="30"/>
      <c r="E82" s="30"/>
      <c r="F82" s="30"/>
      <c r="G82" s="30"/>
      <c r="H82" s="30"/>
      <c r="I82" s="30"/>
      <c r="J82" s="30"/>
      <c r="K82" s="30"/>
      <c r="L82" s="30"/>
      <c r="M82" s="30"/>
      <c r="N82" s="30"/>
    </row>
    <row r="83" spans="2:14" ht="15" x14ac:dyDescent="0.25">
      <c r="B83" s="123"/>
      <c r="C83" s="140" t="s">
        <v>116</v>
      </c>
      <c r="D83" s="31"/>
      <c r="E83" s="31"/>
      <c r="F83" s="31"/>
      <c r="G83" s="31"/>
      <c r="H83" s="31"/>
      <c r="I83" s="31"/>
      <c r="J83" s="31"/>
      <c r="K83" s="31"/>
      <c r="L83" s="31"/>
      <c r="M83" s="31"/>
      <c r="N83" s="31"/>
    </row>
    <row r="84" spans="2:14" x14ac:dyDescent="0.2">
      <c r="B84" s="31"/>
      <c r="C84" s="222"/>
      <c r="D84" s="223"/>
      <c r="E84" s="223"/>
      <c r="F84" s="223"/>
      <c r="G84" s="223"/>
      <c r="H84" s="223"/>
      <c r="I84" s="223"/>
      <c r="J84" s="223"/>
      <c r="K84" s="223"/>
      <c r="L84" s="223"/>
      <c r="M84" s="223"/>
      <c r="N84" s="224"/>
    </row>
    <row r="85" spans="2:14" x14ac:dyDescent="0.2">
      <c r="B85" s="31"/>
      <c r="C85" s="225"/>
      <c r="D85" s="226"/>
      <c r="E85" s="226"/>
      <c r="F85" s="226"/>
      <c r="G85" s="226"/>
      <c r="H85" s="226"/>
      <c r="I85" s="226"/>
      <c r="J85" s="226"/>
      <c r="K85" s="226"/>
      <c r="L85" s="226"/>
      <c r="M85" s="226"/>
      <c r="N85" s="227"/>
    </row>
    <row r="86" spans="2:14" x14ac:dyDescent="0.2">
      <c r="B86" s="31"/>
      <c r="C86" s="225"/>
      <c r="D86" s="226"/>
      <c r="E86" s="226"/>
      <c r="F86" s="226"/>
      <c r="G86" s="226"/>
      <c r="H86" s="226"/>
      <c r="I86" s="226"/>
      <c r="J86" s="226"/>
      <c r="K86" s="226"/>
      <c r="L86" s="226"/>
      <c r="M86" s="226"/>
      <c r="N86" s="227"/>
    </row>
    <row r="87" spans="2:14" x14ac:dyDescent="0.2">
      <c r="B87" s="31"/>
      <c r="C87" s="225"/>
      <c r="D87" s="226"/>
      <c r="E87" s="226"/>
      <c r="F87" s="226"/>
      <c r="G87" s="226"/>
      <c r="H87" s="226"/>
      <c r="I87" s="226"/>
      <c r="J87" s="226"/>
      <c r="K87" s="226"/>
      <c r="L87" s="226"/>
      <c r="M87" s="226"/>
      <c r="N87" s="227"/>
    </row>
    <row r="88" spans="2:14" x14ac:dyDescent="0.2">
      <c r="B88" s="31"/>
      <c r="C88" s="225"/>
      <c r="D88" s="226"/>
      <c r="E88" s="226"/>
      <c r="F88" s="226"/>
      <c r="G88" s="226"/>
      <c r="H88" s="226"/>
      <c r="I88" s="226"/>
      <c r="J88" s="226"/>
      <c r="K88" s="226"/>
      <c r="L88" s="226"/>
      <c r="M88" s="226"/>
      <c r="N88" s="227"/>
    </row>
    <row r="89" spans="2:14" x14ac:dyDescent="0.2">
      <c r="B89" s="31"/>
      <c r="C89" s="225"/>
      <c r="D89" s="226"/>
      <c r="E89" s="226"/>
      <c r="F89" s="226"/>
      <c r="G89" s="226"/>
      <c r="H89" s="226"/>
      <c r="I89" s="226"/>
      <c r="J89" s="226"/>
      <c r="K89" s="226"/>
      <c r="L89" s="226"/>
      <c r="M89" s="226"/>
      <c r="N89" s="227"/>
    </row>
    <row r="90" spans="2:14" x14ac:dyDescent="0.2">
      <c r="B90" s="31"/>
      <c r="C90" s="225"/>
      <c r="D90" s="226"/>
      <c r="E90" s="226"/>
      <c r="F90" s="226"/>
      <c r="G90" s="226"/>
      <c r="H90" s="226"/>
      <c r="I90" s="226"/>
      <c r="J90" s="226"/>
      <c r="K90" s="226"/>
      <c r="L90" s="226"/>
      <c r="M90" s="226"/>
      <c r="N90" s="227"/>
    </row>
    <row r="91" spans="2:14" x14ac:dyDescent="0.2">
      <c r="B91" s="31"/>
      <c r="C91" s="225"/>
      <c r="D91" s="226"/>
      <c r="E91" s="226"/>
      <c r="F91" s="226"/>
      <c r="G91" s="226"/>
      <c r="H91" s="226"/>
      <c r="I91" s="226"/>
      <c r="J91" s="226"/>
      <c r="K91" s="226"/>
      <c r="L91" s="226"/>
      <c r="M91" s="226"/>
      <c r="N91" s="227"/>
    </row>
    <row r="92" spans="2:14" x14ac:dyDescent="0.2">
      <c r="B92" s="31"/>
      <c r="C92" s="225"/>
      <c r="D92" s="226"/>
      <c r="E92" s="226"/>
      <c r="F92" s="226"/>
      <c r="G92" s="226"/>
      <c r="H92" s="226"/>
      <c r="I92" s="226"/>
      <c r="J92" s="226"/>
      <c r="K92" s="226"/>
      <c r="L92" s="226"/>
      <c r="M92" s="226"/>
      <c r="N92" s="227"/>
    </row>
    <row r="93" spans="2:14" x14ac:dyDescent="0.2">
      <c r="B93" s="31"/>
      <c r="C93" s="225"/>
      <c r="D93" s="226"/>
      <c r="E93" s="226"/>
      <c r="F93" s="226"/>
      <c r="G93" s="226"/>
      <c r="H93" s="226"/>
      <c r="I93" s="226"/>
      <c r="J93" s="226"/>
      <c r="K93" s="226"/>
      <c r="L93" s="226"/>
      <c r="M93" s="226"/>
      <c r="N93" s="227"/>
    </row>
    <row r="94" spans="2:14" x14ac:dyDescent="0.2">
      <c r="B94" s="31"/>
      <c r="C94" s="225"/>
      <c r="D94" s="226"/>
      <c r="E94" s="226"/>
      <c r="F94" s="226"/>
      <c r="G94" s="226"/>
      <c r="H94" s="226"/>
      <c r="I94" s="226"/>
      <c r="J94" s="226"/>
      <c r="K94" s="226"/>
      <c r="L94" s="226"/>
      <c r="M94" s="226"/>
      <c r="N94" s="227"/>
    </row>
    <row r="95" spans="2:14" x14ac:dyDescent="0.2">
      <c r="B95" s="31"/>
      <c r="C95" s="225"/>
      <c r="D95" s="226"/>
      <c r="E95" s="226"/>
      <c r="F95" s="226"/>
      <c r="G95" s="226"/>
      <c r="H95" s="226"/>
      <c r="I95" s="226"/>
      <c r="J95" s="226"/>
      <c r="K95" s="226"/>
      <c r="L95" s="226"/>
      <c r="M95" s="226"/>
      <c r="N95" s="227"/>
    </row>
    <row r="96" spans="2:14" x14ac:dyDescent="0.2">
      <c r="B96" s="31"/>
      <c r="C96" s="225"/>
      <c r="D96" s="226"/>
      <c r="E96" s="226"/>
      <c r="F96" s="226"/>
      <c r="G96" s="226"/>
      <c r="H96" s="226"/>
      <c r="I96" s="226"/>
      <c r="J96" s="226"/>
      <c r="K96" s="226"/>
      <c r="L96" s="226"/>
      <c r="M96" s="226"/>
      <c r="N96" s="227"/>
    </row>
    <row r="97" spans="2:14" x14ac:dyDescent="0.2">
      <c r="B97" s="31"/>
      <c r="C97" s="225"/>
      <c r="D97" s="226"/>
      <c r="E97" s="226"/>
      <c r="F97" s="226"/>
      <c r="G97" s="226"/>
      <c r="H97" s="226"/>
      <c r="I97" s="226"/>
      <c r="J97" s="226"/>
      <c r="K97" s="226"/>
      <c r="L97" s="226"/>
      <c r="M97" s="226"/>
      <c r="N97" s="227"/>
    </row>
    <row r="98" spans="2:14" x14ac:dyDescent="0.2">
      <c r="B98" s="31"/>
      <c r="C98" s="225"/>
      <c r="D98" s="226"/>
      <c r="E98" s="226"/>
      <c r="F98" s="226"/>
      <c r="G98" s="226"/>
      <c r="H98" s="226"/>
      <c r="I98" s="226"/>
      <c r="J98" s="226"/>
      <c r="K98" s="226"/>
      <c r="L98" s="226"/>
      <c r="M98" s="226"/>
      <c r="N98" s="227"/>
    </row>
    <row r="99" spans="2:14" x14ac:dyDescent="0.2">
      <c r="B99" s="31"/>
      <c r="C99" s="225"/>
      <c r="D99" s="226"/>
      <c r="E99" s="226"/>
      <c r="F99" s="226"/>
      <c r="G99" s="226"/>
      <c r="H99" s="226"/>
      <c r="I99" s="226"/>
      <c r="J99" s="226"/>
      <c r="K99" s="226"/>
      <c r="L99" s="226"/>
      <c r="M99" s="226"/>
      <c r="N99" s="227"/>
    </row>
    <row r="100" spans="2:14" x14ac:dyDescent="0.2">
      <c r="B100" s="31"/>
      <c r="C100" s="225"/>
      <c r="D100" s="226"/>
      <c r="E100" s="226"/>
      <c r="F100" s="226"/>
      <c r="G100" s="226"/>
      <c r="H100" s="226"/>
      <c r="I100" s="226"/>
      <c r="J100" s="226"/>
      <c r="K100" s="226"/>
      <c r="L100" s="226"/>
      <c r="M100" s="226"/>
      <c r="N100" s="227"/>
    </row>
    <row r="101" spans="2:14" x14ac:dyDescent="0.2">
      <c r="B101" s="31"/>
      <c r="C101" s="225"/>
      <c r="D101" s="226"/>
      <c r="E101" s="226"/>
      <c r="F101" s="226"/>
      <c r="G101" s="226"/>
      <c r="H101" s="226"/>
      <c r="I101" s="226"/>
      <c r="J101" s="226"/>
      <c r="K101" s="226"/>
      <c r="L101" s="226"/>
      <c r="M101" s="226"/>
      <c r="N101" s="227"/>
    </row>
    <row r="102" spans="2:14" x14ac:dyDescent="0.2">
      <c r="B102" s="31"/>
      <c r="C102" s="225"/>
      <c r="D102" s="226"/>
      <c r="E102" s="226"/>
      <c r="F102" s="226"/>
      <c r="G102" s="226"/>
      <c r="H102" s="226"/>
      <c r="I102" s="226"/>
      <c r="J102" s="226"/>
      <c r="K102" s="226"/>
      <c r="L102" s="226"/>
      <c r="M102" s="226"/>
      <c r="N102" s="227"/>
    </row>
    <row r="103" spans="2:14" x14ac:dyDescent="0.2">
      <c r="B103" s="31"/>
      <c r="C103" s="225"/>
      <c r="D103" s="226"/>
      <c r="E103" s="226"/>
      <c r="F103" s="226"/>
      <c r="G103" s="226"/>
      <c r="H103" s="226"/>
      <c r="I103" s="226"/>
      <c r="J103" s="226"/>
      <c r="K103" s="226"/>
      <c r="L103" s="226"/>
      <c r="M103" s="226"/>
      <c r="N103" s="227"/>
    </row>
    <row r="104" spans="2:14" ht="15" customHeight="1" x14ac:dyDescent="0.2">
      <c r="B104" s="31"/>
      <c r="C104" s="225"/>
      <c r="D104" s="226"/>
      <c r="E104" s="226"/>
      <c r="F104" s="226"/>
      <c r="G104" s="226"/>
      <c r="H104" s="226"/>
      <c r="I104" s="226"/>
      <c r="J104" s="226"/>
      <c r="K104" s="226"/>
      <c r="L104" s="226"/>
      <c r="M104" s="226"/>
      <c r="N104" s="227"/>
    </row>
    <row r="105" spans="2:14" x14ac:dyDescent="0.2">
      <c r="B105" s="31"/>
      <c r="C105" s="225"/>
      <c r="D105" s="226"/>
      <c r="E105" s="226"/>
      <c r="F105" s="226"/>
      <c r="G105" s="226"/>
      <c r="H105" s="226"/>
      <c r="I105" s="226"/>
      <c r="J105" s="226"/>
      <c r="K105" s="226"/>
      <c r="L105" s="226"/>
      <c r="M105" s="226"/>
      <c r="N105" s="227"/>
    </row>
    <row r="106" spans="2:14" x14ac:dyDescent="0.2">
      <c r="B106" s="31"/>
      <c r="C106" s="225"/>
      <c r="D106" s="226"/>
      <c r="E106" s="226"/>
      <c r="F106" s="226"/>
      <c r="G106" s="226"/>
      <c r="H106" s="226"/>
      <c r="I106" s="226"/>
      <c r="J106" s="226"/>
      <c r="K106" s="226"/>
      <c r="L106" s="226"/>
      <c r="M106" s="226"/>
      <c r="N106" s="227"/>
    </row>
    <row r="107" spans="2:14" x14ac:dyDescent="0.2">
      <c r="B107" s="31"/>
      <c r="C107" s="225"/>
      <c r="D107" s="226"/>
      <c r="E107" s="226"/>
      <c r="F107" s="226"/>
      <c r="G107" s="226"/>
      <c r="H107" s="226"/>
      <c r="I107" s="226"/>
      <c r="J107" s="226"/>
      <c r="K107" s="226"/>
      <c r="L107" s="226"/>
      <c r="M107" s="226"/>
      <c r="N107" s="227"/>
    </row>
    <row r="108" spans="2:14" x14ac:dyDescent="0.2">
      <c r="B108" s="31"/>
      <c r="C108" s="225"/>
      <c r="D108" s="226"/>
      <c r="E108" s="226"/>
      <c r="F108" s="226"/>
      <c r="G108" s="226"/>
      <c r="H108" s="226"/>
      <c r="I108" s="226"/>
      <c r="J108" s="226"/>
      <c r="K108" s="226"/>
      <c r="L108" s="226"/>
      <c r="M108" s="226"/>
      <c r="N108" s="227"/>
    </row>
    <row r="109" spans="2:14" x14ac:dyDescent="0.2">
      <c r="B109" s="31"/>
      <c r="C109" s="225"/>
      <c r="D109" s="226"/>
      <c r="E109" s="226"/>
      <c r="F109" s="226"/>
      <c r="G109" s="226"/>
      <c r="H109" s="226"/>
      <c r="I109" s="226"/>
      <c r="J109" s="226"/>
      <c r="K109" s="226"/>
      <c r="L109" s="226"/>
      <c r="M109" s="226"/>
      <c r="N109" s="227"/>
    </row>
    <row r="110" spans="2:14" x14ac:dyDescent="0.2">
      <c r="B110" s="31"/>
      <c r="C110" s="225"/>
      <c r="D110" s="226"/>
      <c r="E110" s="226"/>
      <c r="F110" s="226"/>
      <c r="G110" s="226"/>
      <c r="H110" s="226"/>
      <c r="I110" s="226"/>
      <c r="J110" s="226"/>
      <c r="K110" s="226"/>
      <c r="L110" s="226"/>
      <c r="M110" s="226"/>
      <c r="N110" s="227"/>
    </row>
    <row r="111" spans="2:14" x14ac:dyDescent="0.2">
      <c r="C111" s="225"/>
      <c r="D111" s="226"/>
      <c r="E111" s="226"/>
      <c r="F111" s="226"/>
      <c r="G111" s="226"/>
      <c r="H111" s="226"/>
      <c r="I111" s="226"/>
      <c r="J111" s="226"/>
      <c r="K111" s="226"/>
      <c r="L111" s="226"/>
      <c r="M111" s="226"/>
      <c r="N111" s="227"/>
    </row>
    <row r="112" spans="2:14" x14ac:dyDescent="0.2">
      <c r="C112" s="228"/>
      <c r="D112" s="229"/>
      <c r="E112" s="229"/>
      <c r="F112" s="229"/>
      <c r="G112" s="229"/>
      <c r="H112" s="229"/>
      <c r="I112" s="229"/>
      <c r="J112" s="229"/>
      <c r="K112" s="229"/>
      <c r="L112" s="229"/>
      <c r="M112" s="229"/>
      <c r="N112" s="230"/>
    </row>
  </sheetData>
  <sheetProtection password="CA3E" sheet="1" objects="1" scenarios="1" formatRows="0"/>
  <mergeCells count="14">
    <mergeCell ref="B2:N2"/>
    <mergeCell ref="I9:I10"/>
    <mergeCell ref="J9:K9"/>
    <mergeCell ref="L9:N9"/>
    <mergeCell ref="B4:N4"/>
    <mergeCell ref="B6:N6"/>
    <mergeCell ref="B7:N7"/>
    <mergeCell ref="B9:B10"/>
    <mergeCell ref="C9:C10"/>
    <mergeCell ref="D9:D10"/>
    <mergeCell ref="E9:E10"/>
    <mergeCell ref="F9:F10"/>
    <mergeCell ref="G9:G10"/>
    <mergeCell ref="H9:H10"/>
  </mergeCells>
  <printOptions horizontalCentered="1" verticalCentered="1"/>
  <pageMargins left="0.23622047244094491" right="0.23622047244094491" top="0.23622047244094491" bottom="0.51181102362204722" header="0.31496062992125984" footer="3.937007874015748E-2"/>
  <pageSetup paperSize="5" scale="80" fitToHeight="0" orientation="landscape" r:id="rId1"/>
  <headerFooter>
    <oddFooter>&amp;L&amp;"-,Bold"Conseil des arts du Canada Confidentiel&amp;C&amp;D&amp;RPage &amp;P</oddFooter>
  </headerFooter>
  <rowBreaks count="2" manualBreakCount="2">
    <brk id="40" max="16383" man="1"/>
    <brk id="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W46"/>
  <sheetViews>
    <sheetView showGridLines="0" zoomScale="90" zoomScaleNormal="90" workbookViewId="0"/>
  </sheetViews>
  <sheetFormatPr defaultRowHeight="14.25" x14ac:dyDescent="0.2"/>
  <cols>
    <col min="1" max="1" width="1.28515625" style="52" customWidth="1"/>
    <col min="2" max="2" width="3.7109375" style="52" customWidth="1"/>
    <col min="3" max="3" width="17.140625" style="52" customWidth="1"/>
    <col min="4" max="4" width="26.5703125" style="52" customWidth="1"/>
    <col min="5" max="5" width="27.85546875" style="52" customWidth="1"/>
    <col min="6" max="6" width="28.140625" style="52" customWidth="1"/>
    <col min="7" max="7" width="46.7109375" style="52" customWidth="1"/>
    <col min="8" max="8" width="30.42578125" style="52" customWidth="1"/>
    <col min="9" max="9" width="48.140625" style="52" customWidth="1"/>
    <col min="10" max="10" width="9.140625" style="52"/>
    <col min="11" max="11" width="12" style="173" customWidth="1"/>
    <col min="12" max="12" width="13.85546875" style="52" customWidth="1"/>
    <col min="13" max="13" width="13.28515625" style="52" customWidth="1"/>
    <col min="14" max="14" width="13.42578125" style="52" customWidth="1"/>
    <col min="15" max="16384" width="9.140625" style="52"/>
  </cols>
  <sheetData>
    <row r="1" spans="1:23" x14ac:dyDescent="0.2">
      <c r="C1" s="159" t="s">
        <v>197</v>
      </c>
    </row>
    <row r="2" spans="1:23" ht="20.25" customHeight="1" x14ac:dyDescent="0.2">
      <c r="C2" s="340" t="s">
        <v>122</v>
      </c>
      <c r="D2" s="341"/>
      <c r="E2" s="341"/>
      <c r="F2" s="341"/>
      <c r="G2" s="341"/>
      <c r="H2" s="341"/>
      <c r="I2" s="342"/>
    </row>
    <row r="3" spans="1:23" s="32" customFormat="1" x14ac:dyDescent="0.2">
      <c r="H3" s="22"/>
      <c r="I3" s="22"/>
      <c r="J3" s="22"/>
      <c r="K3" s="22"/>
    </row>
    <row r="4" spans="1:23" ht="15.75" x14ac:dyDescent="0.2">
      <c r="C4" s="340" t="s">
        <v>23</v>
      </c>
      <c r="D4" s="341"/>
      <c r="E4" s="341"/>
      <c r="F4" s="341"/>
      <c r="G4" s="341"/>
      <c r="H4" s="341"/>
      <c r="I4" s="342"/>
      <c r="J4" s="152"/>
      <c r="L4" s="152"/>
    </row>
    <row r="5" spans="1:23" ht="9" customHeight="1" x14ac:dyDescent="0.2">
      <c r="I5" s="152"/>
      <c r="J5" s="174"/>
      <c r="K5" s="174"/>
      <c r="L5" s="152"/>
      <c r="M5" s="152"/>
      <c r="N5" s="152"/>
    </row>
    <row r="6" spans="1:23" ht="33.75" customHeight="1" x14ac:dyDescent="0.25">
      <c r="C6" s="343" t="s">
        <v>121</v>
      </c>
      <c r="D6" s="343"/>
      <c r="E6" s="343"/>
      <c r="F6" s="343"/>
      <c r="G6" s="343"/>
      <c r="H6" s="343"/>
      <c r="I6" s="343"/>
      <c r="K6" s="153"/>
      <c r="L6" s="147"/>
      <c r="M6" s="147"/>
      <c r="N6" s="147"/>
      <c r="O6" s="175"/>
      <c r="P6" s="175"/>
      <c r="Q6" s="175"/>
      <c r="R6" s="175"/>
      <c r="S6" s="175"/>
      <c r="T6" s="175"/>
      <c r="U6" s="175"/>
      <c r="V6" s="175"/>
      <c r="W6" s="175"/>
    </row>
    <row r="7" spans="1:23" ht="14.25" customHeight="1" x14ac:dyDescent="0.2">
      <c r="C7" s="344" t="s">
        <v>117</v>
      </c>
      <c r="D7" s="344"/>
      <c r="E7" s="344"/>
      <c r="F7" s="344"/>
      <c r="G7" s="344"/>
      <c r="H7" s="344"/>
      <c r="I7" s="344"/>
      <c r="K7" s="147"/>
      <c r="L7" s="147"/>
      <c r="M7" s="147"/>
      <c r="N7" s="147"/>
      <c r="O7" s="175"/>
      <c r="P7" s="175"/>
      <c r="Q7" s="175"/>
      <c r="R7" s="147"/>
      <c r="S7" s="175"/>
      <c r="T7" s="175"/>
      <c r="U7" s="175"/>
      <c r="V7" s="175"/>
      <c r="W7" s="175"/>
    </row>
    <row r="8" spans="1:23" ht="14.25" customHeight="1" x14ac:dyDescent="0.2">
      <c r="C8" s="345" t="s">
        <v>27</v>
      </c>
      <c r="D8" s="345"/>
      <c r="E8" s="345"/>
      <c r="F8" s="345"/>
      <c r="G8" s="345"/>
      <c r="H8" s="345"/>
      <c r="I8" s="345"/>
      <c r="L8" s="147"/>
      <c r="M8" s="147"/>
      <c r="N8" s="147"/>
      <c r="O8" s="175"/>
      <c r="P8" s="175"/>
      <c r="Q8" s="175"/>
      <c r="R8" s="147"/>
      <c r="S8" s="175"/>
      <c r="T8" s="175"/>
      <c r="U8" s="175"/>
      <c r="V8" s="175"/>
      <c r="W8" s="175"/>
    </row>
    <row r="9" spans="1:23" ht="9" customHeight="1" x14ac:dyDescent="0.2">
      <c r="C9" s="173"/>
      <c r="D9" s="176"/>
      <c r="L9" s="147"/>
      <c r="M9" s="147"/>
      <c r="N9" s="147"/>
      <c r="O9" s="175"/>
      <c r="P9" s="175"/>
      <c r="Q9" s="175"/>
      <c r="R9" s="147"/>
      <c r="S9" s="175"/>
      <c r="T9" s="175"/>
      <c r="U9" s="175"/>
      <c r="V9" s="175"/>
      <c r="W9" s="175"/>
    </row>
    <row r="10" spans="1:23" ht="45" x14ac:dyDescent="0.2">
      <c r="A10" s="150"/>
      <c r="B10" s="177"/>
      <c r="C10" s="154" t="s">
        <v>18</v>
      </c>
      <c r="D10" s="154" t="s">
        <v>118</v>
      </c>
      <c r="E10" s="154" t="s">
        <v>24</v>
      </c>
      <c r="F10" s="154" t="s">
        <v>120</v>
      </c>
      <c r="G10" s="154" t="s">
        <v>25</v>
      </c>
      <c r="H10" s="154" t="s">
        <v>119</v>
      </c>
      <c r="I10" s="154" t="s">
        <v>26</v>
      </c>
      <c r="L10" s="147"/>
      <c r="M10" s="147"/>
      <c r="N10" s="147"/>
      <c r="O10" s="175"/>
      <c r="P10" s="175"/>
      <c r="Q10" s="175"/>
      <c r="R10" s="175"/>
      <c r="S10" s="175"/>
      <c r="T10" s="175"/>
      <c r="U10" s="175"/>
      <c r="V10" s="175"/>
      <c r="W10" s="175"/>
    </row>
    <row r="11" spans="1:23" ht="14.25" customHeight="1" x14ac:dyDescent="0.2">
      <c r="B11" s="178">
        <v>1</v>
      </c>
      <c r="C11" s="141"/>
      <c r="D11" s="111"/>
      <c r="E11" s="111"/>
      <c r="F11" s="111"/>
      <c r="G11" s="111"/>
      <c r="H11" s="111"/>
      <c r="I11" s="111"/>
      <c r="L11" s="147"/>
      <c r="M11" s="147"/>
      <c r="N11" s="147"/>
      <c r="O11" s="175"/>
      <c r="P11" s="175"/>
      <c r="Q11" s="175"/>
      <c r="R11" s="175"/>
      <c r="S11" s="175"/>
      <c r="T11" s="175"/>
      <c r="U11" s="175"/>
      <c r="V11" s="175"/>
      <c r="W11" s="175"/>
    </row>
    <row r="12" spans="1:23" ht="14.25" customHeight="1" x14ac:dyDescent="0.2">
      <c r="B12" s="178">
        <v>2</v>
      </c>
      <c r="C12" s="141"/>
      <c r="D12" s="111"/>
      <c r="E12" s="111"/>
      <c r="F12" s="111"/>
      <c r="G12" s="111"/>
      <c r="H12" s="111"/>
      <c r="I12" s="111"/>
      <c r="L12" s="173"/>
      <c r="M12" s="147"/>
      <c r="N12" s="147"/>
      <c r="O12" s="175"/>
      <c r="P12" s="175"/>
      <c r="Q12" s="175"/>
      <c r="R12" s="175"/>
      <c r="S12" s="175"/>
      <c r="T12" s="175"/>
      <c r="U12" s="175"/>
      <c r="V12" s="175"/>
      <c r="W12" s="175"/>
    </row>
    <row r="13" spans="1:23" ht="14.25" customHeight="1" x14ac:dyDescent="0.2">
      <c r="B13" s="178">
        <v>3</v>
      </c>
      <c r="C13" s="141"/>
      <c r="D13" s="111"/>
      <c r="E13" s="111"/>
      <c r="F13" s="111"/>
      <c r="G13" s="111"/>
      <c r="H13" s="111"/>
      <c r="I13" s="111"/>
      <c r="M13" s="147"/>
      <c r="N13" s="147"/>
      <c r="O13" s="175"/>
      <c r="P13" s="175"/>
      <c r="Q13" s="175"/>
      <c r="R13" s="175"/>
      <c r="S13" s="175"/>
      <c r="T13" s="175"/>
      <c r="U13" s="175"/>
      <c r="V13" s="175"/>
      <c r="W13" s="175"/>
    </row>
    <row r="14" spans="1:23" x14ac:dyDescent="0.2">
      <c r="B14" s="178">
        <v>4</v>
      </c>
      <c r="C14" s="141"/>
      <c r="D14" s="111"/>
      <c r="E14" s="111"/>
      <c r="F14" s="111"/>
      <c r="G14" s="111"/>
      <c r="H14" s="111"/>
      <c r="I14" s="111"/>
      <c r="M14" s="147"/>
      <c r="N14" s="147"/>
      <c r="O14" s="175"/>
      <c r="P14" s="175"/>
      <c r="Q14" s="175"/>
      <c r="R14" s="175"/>
      <c r="S14" s="175"/>
      <c r="T14" s="175"/>
      <c r="U14" s="175"/>
      <c r="V14" s="175"/>
      <c r="W14" s="175"/>
    </row>
    <row r="15" spans="1:23" x14ac:dyDescent="0.2">
      <c r="B15" s="178">
        <v>5</v>
      </c>
      <c r="C15" s="141"/>
      <c r="D15" s="111"/>
      <c r="E15" s="111"/>
      <c r="F15" s="111"/>
      <c r="G15" s="111"/>
      <c r="H15" s="111"/>
      <c r="I15" s="111"/>
      <c r="M15" s="147"/>
      <c r="N15" s="147"/>
      <c r="O15" s="175"/>
      <c r="P15" s="175"/>
      <c r="Q15" s="175"/>
      <c r="R15" s="175"/>
      <c r="S15" s="175"/>
      <c r="T15" s="175"/>
      <c r="U15" s="175"/>
      <c r="V15" s="175"/>
      <c r="W15" s="175"/>
    </row>
    <row r="16" spans="1:23" x14ac:dyDescent="0.2">
      <c r="B16" s="178">
        <v>6</v>
      </c>
      <c r="C16" s="141"/>
      <c r="D16" s="111"/>
      <c r="E16" s="111"/>
      <c r="F16" s="111"/>
      <c r="G16" s="111"/>
      <c r="H16" s="111"/>
      <c r="I16" s="111"/>
      <c r="M16" s="147"/>
      <c r="N16" s="147"/>
      <c r="O16" s="175"/>
      <c r="P16" s="175"/>
      <c r="Q16" s="175"/>
      <c r="R16" s="175"/>
      <c r="S16" s="175"/>
      <c r="T16" s="175"/>
      <c r="U16" s="175"/>
      <c r="V16" s="175"/>
      <c r="W16" s="175"/>
    </row>
    <row r="17" spans="2:23" x14ac:dyDescent="0.2">
      <c r="B17" s="178">
        <v>7</v>
      </c>
      <c r="C17" s="141"/>
      <c r="D17" s="111"/>
      <c r="E17" s="111"/>
      <c r="F17" s="111"/>
      <c r="G17" s="111"/>
      <c r="H17" s="111"/>
      <c r="I17" s="111"/>
      <c r="M17" s="147"/>
      <c r="N17" s="147"/>
      <c r="O17" s="175"/>
      <c r="P17" s="175"/>
      <c r="Q17" s="175"/>
      <c r="R17" s="175"/>
      <c r="S17" s="175"/>
      <c r="T17" s="175"/>
      <c r="U17" s="175"/>
      <c r="V17" s="175"/>
      <c r="W17" s="175"/>
    </row>
    <row r="18" spans="2:23" x14ac:dyDescent="0.2">
      <c r="B18" s="178">
        <v>8</v>
      </c>
      <c r="C18" s="141"/>
      <c r="D18" s="111"/>
      <c r="E18" s="111"/>
      <c r="F18" s="111"/>
      <c r="G18" s="111"/>
      <c r="H18" s="111"/>
      <c r="I18" s="111"/>
      <c r="M18" s="147"/>
      <c r="N18" s="147"/>
      <c r="O18" s="175"/>
      <c r="P18" s="175"/>
      <c r="Q18" s="175"/>
      <c r="R18" s="175"/>
      <c r="S18" s="175"/>
      <c r="T18" s="175"/>
      <c r="U18" s="175"/>
      <c r="V18" s="175"/>
      <c r="W18" s="175"/>
    </row>
    <row r="19" spans="2:23" x14ac:dyDescent="0.2">
      <c r="B19" s="178">
        <v>9</v>
      </c>
      <c r="C19" s="141"/>
      <c r="D19" s="111"/>
      <c r="E19" s="111"/>
      <c r="F19" s="111"/>
      <c r="G19" s="111"/>
      <c r="H19" s="111"/>
      <c r="I19" s="111"/>
      <c r="M19" s="147"/>
      <c r="N19" s="147"/>
      <c r="O19" s="175"/>
      <c r="P19" s="175"/>
      <c r="Q19" s="175"/>
      <c r="R19" s="175"/>
      <c r="S19" s="175"/>
      <c r="T19" s="175"/>
      <c r="U19" s="175"/>
      <c r="V19" s="175"/>
      <c r="W19" s="175"/>
    </row>
    <row r="20" spans="2:23" x14ac:dyDescent="0.2">
      <c r="B20" s="178">
        <v>10</v>
      </c>
      <c r="C20" s="141"/>
      <c r="D20" s="111"/>
      <c r="E20" s="111"/>
      <c r="F20" s="111"/>
      <c r="G20" s="111"/>
      <c r="H20" s="111"/>
      <c r="I20" s="111"/>
      <c r="M20" s="147"/>
      <c r="N20" s="147"/>
      <c r="O20" s="175"/>
      <c r="P20" s="175"/>
      <c r="Q20" s="175"/>
      <c r="R20" s="175"/>
      <c r="S20" s="175"/>
      <c r="T20" s="175"/>
      <c r="U20" s="175"/>
      <c r="V20" s="175"/>
      <c r="W20" s="175"/>
    </row>
    <row r="21" spans="2:23" x14ac:dyDescent="0.2">
      <c r="B21" s="178">
        <v>11</v>
      </c>
      <c r="C21" s="141"/>
      <c r="D21" s="111"/>
      <c r="E21" s="111"/>
      <c r="F21" s="111"/>
      <c r="G21" s="111"/>
      <c r="H21" s="111"/>
      <c r="I21" s="111"/>
      <c r="M21" s="147"/>
      <c r="N21" s="147"/>
      <c r="O21" s="175"/>
      <c r="P21" s="175"/>
      <c r="Q21" s="175"/>
      <c r="R21" s="175"/>
      <c r="S21" s="175"/>
      <c r="T21" s="175"/>
      <c r="U21" s="175"/>
      <c r="V21" s="175"/>
      <c r="W21" s="175"/>
    </row>
    <row r="22" spans="2:23" x14ac:dyDescent="0.2">
      <c r="B22" s="178">
        <v>12</v>
      </c>
      <c r="C22" s="141"/>
      <c r="D22" s="111"/>
      <c r="E22" s="111"/>
      <c r="F22" s="111"/>
      <c r="G22" s="111"/>
      <c r="H22" s="111"/>
      <c r="I22" s="111"/>
      <c r="M22" s="147"/>
      <c r="N22" s="147"/>
      <c r="O22" s="175"/>
      <c r="P22" s="175"/>
      <c r="Q22" s="175"/>
      <c r="R22" s="175"/>
      <c r="S22" s="175"/>
      <c r="T22" s="175"/>
      <c r="U22" s="175"/>
      <c r="V22" s="175"/>
      <c r="W22" s="175"/>
    </row>
    <row r="23" spans="2:23" x14ac:dyDescent="0.2">
      <c r="B23" s="178">
        <v>13</v>
      </c>
      <c r="C23" s="141"/>
      <c r="D23" s="111"/>
      <c r="E23" s="111"/>
      <c r="F23" s="111"/>
      <c r="G23" s="111"/>
      <c r="H23" s="111"/>
      <c r="I23" s="111"/>
      <c r="M23" s="147"/>
      <c r="N23" s="147"/>
      <c r="O23" s="175"/>
      <c r="P23" s="175"/>
      <c r="Q23" s="175"/>
      <c r="R23" s="175"/>
      <c r="S23" s="175"/>
      <c r="T23" s="175"/>
      <c r="U23" s="175"/>
      <c r="V23" s="175"/>
      <c r="W23" s="175"/>
    </row>
    <row r="24" spans="2:23" x14ac:dyDescent="0.2">
      <c r="B24" s="178">
        <v>14</v>
      </c>
      <c r="C24" s="141"/>
      <c r="D24" s="111"/>
      <c r="E24" s="111"/>
      <c r="F24" s="111"/>
      <c r="G24" s="111"/>
      <c r="H24" s="111"/>
      <c r="I24" s="111"/>
      <c r="M24" s="147"/>
      <c r="N24" s="147"/>
      <c r="O24" s="175"/>
      <c r="P24" s="175"/>
      <c r="Q24" s="175"/>
      <c r="R24" s="175"/>
      <c r="S24" s="175"/>
      <c r="T24" s="175"/>
      <c r="U24" s="175"/>
      <c r="V24" s="175"/>
      <c r="W24" s="175"/>
    </row>
    <row r="25" spans="2:23" x14ac:dyDescent="0.2">
      <c r="B25" s="178">
        <v>15</v>
      </c>
      <c r="C25" s="141"/>
      <c r="D25" s="111"/>
      <c r="E25" s="111"/>
      <c r="F25" s="111"/>
      <c r="G25" s="111"/>
      <c r="H25" s="111"/>
      <c r="I25" s="111"/>
      <c r="M25" s="147"/>
      <c r="N25" s="147"/>
      <c r="O25" s="175"/>
      <c r="P25" s="175"/>
      <c r="Q25" s="175"/>
      <c r="R25" s="175"/>
      <c r="S25" s="175"/>
      <c r="T25" s="175"/>
      <c r="U25" s="175"/>
      <c r="V25" s="175"/>
      <c r="W25" s="175"/>
    </row>
    <row r="26" spans="2:23" x14ac:dyDescent="0.2">
      <c r="B26" s="178">
        <v>16</v>
      </c>
      <c r="C26" s="141"/>
      <c r="D26" s="111"/>
      <c r="E26" s="111"/>
      <c r="F26" s="111"/>
      <c r="G26" s="111"/>
      <c r="H26" s="111"/>
      <c r="I26" s="111"/>
      <c r="M26" s="147"/>
      <c r="N26" s="147"/>
      <c r="O26" s="175"/>
      <c r="P26" s="175"/>
      <c r="Q26" s="175"/>
      <c r="R26" s="175"/>
      <c r="S26" s="175"/>
      <c r="T26" s="175"/>
      <c r="U26" s="175"/>
      <c r="V26" s="175"/>
      <c r="W26" s="175"/>
    </row>
    <row r="27" spans="2:23" x14ac:dyDescent="0.2">
      <c r="B27" s="178">
        <v>17</v>
      </c>
      <c r="C27" s="141"/>
      <c r="D27" s="111"/>
      <c r="E27" s="111"/>
      <c r="F27" s="111"/>
      <c r="G27" s="111"/>
      <c r="H27" s="111"/>
      <c r="I27" s="111"/>
      <c r="M27" s="147"/>
      <c r="N27" s="147"/>
      <c r="O27" s="175"/>
      <c r="P27" s="175"/>
      <c r="Q27" s="175"/>
      <c r="R27" s="175"/>
      <c r="S27" s="175"/>
      <c r="T27" s="175"/>
      <c r="U27" s="175"/>
      <c r="V27" s="175"/>
      <c r="W27" s="175"/>
    </row>
    <row r="28" spans="2:23" x14ac:dyDescent="0.2">
      <c r="B28" s="178">
        <v>18</v>
      </c>
      <c r="C28" s="141"/>
      <c r="D28" s="111"/>
      <c r="E28" s="111"/>
      <c r="F28" s="111"/>
      <c r="G28" s="111"/>
      <c r="H28" s="111"/>
      <c r="I28" s="111"/>
      <c r="M28" s="147"/>
      <c r="N28" s="147"/>
      <c r="O28" s="175"/>
      <c r="P28" s="175"/>
      <c r="Q28" s="175"/>
      <c r="R28" s="175"/>
      <c r="S28" s="175"/>
      <c r="T28" s="175"/>
      <c r="U28" s="175"/>
      <c r="V28" s="175"/>
      <c r="W28" s="175"/>
    </row>
    <row r="29" spans="2:23" x14ac:dyDescent="0.2">
      <c r="B29" s="178">
        <v>19</v>
      </c>
      <c r="C29" s="141"/>
      <c r="D29" s="111"/>
      <c r="E29" s="111"/>
      <c r="F29" s="111"/>
      <c r="G29" s="111"/>
      <c r="H29" s="111"/>
      <c r="I29" s="111"/>
      <c r="J29" s="150"/>
      <c r="K29" s="179"/>
      <c r="L29" s="150"/>
      <c r="M29" s="150"/>
      <c r="N29" s="150"/>
      <c r="O29" s="150"/>
      <c r="P29" s="150"/>
    </row>
    <row r="30" spans="2:23" x14ac:dyDescent="0.2">
      <c r="B30" s="178">
        <v>20</v>
      </c>
      <c r="C30" s="141"/>
      <c r="D30" s="111"/>
      <c r="E30" s="111"/>
      <c r="F30" s="111"/>
      <c r="G30" s="111"/>
      <c r="H30" s="111"/>
      <c r="I30" s="111"/>
      <c r="J30" s="150"/>
      <c r="K30" s="179"/>
      <c r="L30" s="150"/>
      <c r="M30" s="150"/>
      <c r="N30" s="150"/>
      <c r="O30" s="150"/>
      <c r="P30" s="150"/>
    </row>
    <row r="31" spans="2:23" x14ac:dyDescent="0.2">
      <c r="B31" s="178">
        <v>21</v>
      </c>
      <c r="C31" s="141"/>
      <c r="D31" s="111"/>
      <c r="E31" s="111"/>
      <c r="F31" s="111"/>
      <c r="G31" s="111"/>
      <c r="H31" s="111"/>
      <c r="I31" s="111"/>
      <c r="J31" s="150"/>
      <c r="K31" s="179"/>
      <c r="L31" s="150"/>
      <c r="M31" s="150"/>
      <c r="N31" s="150"/>
      <c r="O31" s="150"/>
      <c r="P31" s="150"/>
    </row>
    <row r="32" spans="2:23" x14ac:dyDescent="0.2">
      <c r="B32" s="178">
        <v>22</v>
      </c>
      <c r="C32" s="141"/>
      <c r="D32" s="111"/>
      <c r="E32" s="111"/>
      <c r="F32" s="111"/>
      <c r="G32" s="111"/>
      <c r="H32" s="111"/>
      <c r="I32" s="111"/>
      <c r="J32" s="150"/>
      <c r="K32" s="179"/>
      <c r="L32" s="150"/>
      <c r="M32" s="150"/>
      <c r="N32" s="150"/>
      <c r="O32" s="150"/>
      <c r="P32" s="150"/>
    </row>
    <row r="33" spans="2:16" x14ac:dyDescent="0.2">
      <c r="B33" s="178">
        <v>23</v>
      </c>
      <c r="C33" s="141"/>
      <c r="D33" s="111"/>
      <c r="E33" s="111"/>
      <c r="F33" s="111"/>
      <c r="G33" s="111"/>
      <c r="H33" s="111"/>
      <c r="I33" s="111"/>
      <c r="J33" s="150"/>
      <c r="K33" s="179"/>
      <c r="L33" s="150"/>
      <c r="M33" s="150"/>
      <c r="N33" s="150"/>
      <c r="O33" s="150"/>
      <c r="P33" s="150"/>
    </row>
    <row r="34" spans="2:16" x14ac:dyDescent="0.2">
      <c r="B34" s="178">
        <v>24</v>
      </c>
      <c r="C34" s="141"/>
      <c r="D34" s="111"/>
      <c r="E34" s="111"/>
      <c r="F34" s="111"/>
      <c r="G34" s="111"/>
      <c r="H34" s="111"/>
      <c r="I34" s="111"/>
      <c r="J34" s="150"/>
      <c r="K34" s="179"/>
      <c r="L34" s="150"/>
      <c r="M34" s="150"/>
      <c r="N34" s="150"/>
      <c r="O34" s="150"/>
      <c r="P34" s="150"/>
    </row>
    <row r="35" spans="2:16" x14ac:dyDescent="0.2">
      <c r="B35" s="178">
        <v>25</v>
      </c>
      <c r="C35" s="141"/>
      <c r="D35" s="111"/>
      <c r="E35" s="111"/>
      <c r="F35" s="111"/>
      <c r="G35" s="111"/>
      <c r="H35" s="111"/>
      <c r="I35" s="111"/>
      <c r="J35" s="150"/>
      <c r="K35" s="179"/>
      <c r="L35" s="150"/>
      <c r="M35" s="150"/>
      <c r="N35" s="150"/>
      <c r="O35" s="150"/>
      <c r="P35" s="150"/>
    </row>
    <row r="36" spans="2:16" x14ac:dyDescent="0.2">
      <c r="B36" s="178">
        <v>26</v>
      </c>
      <c r="C36" s="141"/>
      <c r="D36" s="111"/>
      <c r="E36" s="111"/>
      <c r="F36" s="111"/>
      <c r="G36" s="111"/>
      <c r="H36" s="111"/>
      <c r="I36" s="111"/>
      <c r="J36" s="150"/>
      <c r="K36" s="179"/>
      <c r="L36" s="150"/>
      <c r="M36" s="150"/>
      <c r="N36" s="150"/>
      <c r="O36" s="150"/>
      <c r="P36" s="150"/>
    </row>
    <row r="37" spans="2:16" x14ac:dyDescent="0.2">
      <c r="B37" s="178">
        <v>27</v>
      </c>
      <c r="C37" s="141"/>
      <c r="D37" s="111"/>
      <c r="E37" s="111"/>
      <c r="F37" s="111"/>
      <c r="G37" s="111"/>
      <c r="H37" s="111"/>
      <c r="I37" s="111"/>
      <c r="J37" s="150"/>
      <c r="K37" s="179"/>
      <c r="L37" s="150"/>
      <c r="M37" s="150"/>
      <c r="N37" s="150"/>
      <c r="O37" s="150"/>
      <c r="P37" s="150"/>
    </row>
    <row r="38" spans="2:16" x14ac:dyDescent="0.2">
      <c r="B38" s="178">
        <v>28</v>
      </c>
      <c r="C38" s="141"/>
      <c r="D38" s="111"/>
      <c r="E38" s="111"/>
      <c r="F38" s="111"/>
      <c r="G38" s="111"/>
      <c r="H38" s="111"/>
      <c r="I38" s="111"/>
      <c r="J38" s="150"/>
      <c r="K38" s="179"/>
      <c r="L38" s="150"/>
      <c r="M38" s="150"/>
      <c r="N38" s="150"/>
      <c r="O38" s="150"/>
      <c r="P38" s="150"/>
    </row>
    <row r="39" spans="2:16" x14ac:dyDescent="0.2">
      <c r="B39" s="178">
        <v>29</v>
      </c>
      <c r="C39" s="141"/>
      <c r="D39" s="111"/>
      <c r="E39" s="111"/>
      <c r="F39" s="111"/>
      <c r="G39" s="111"/>
      <c r="H39" s="111"/>
      <c r="I39" s="111"/>
      <c r="J39" s="150"/>
      <c r="K39" s="179"/>
      <c r="L39" s="150"/>
      <c r="M39" s="150"/>
      <c r="N39" s="150"/>
      <c r="O39" s="150"/>
      <c r="P39" s="150"/>
    </row>
    <row r="40" spans="2:16" x14ac:dyDescent="0.2">
      <c r="B40" s="178">
        <v>30</v>
      </c>
      <c r="C40" s="141"/>
      <c r="D40" s="111"/>
      <c r="E40" s="111"/>
      <c r="F40" s="111"/>
      <c r="G40" s="111"/>
      <c r="H40" s="111"/>
      <c r="I40" s="111"/>
      <c r="J40" s="150"/>
      <c r="K40" s="179"/>
      <c r="L40" s="150"/>
      <c r="M40" s="150"/>
      <c r="N40" s="150"/>
      <c r="O40" s="150"/>
      <c r="P40" s="150"/>
    </row>
    <row r="41" spans="2:16" x14ac:dyDescent="0.2">
      <c r="B41" s="178">
        <v>31</v>
      </c>
      <c r="C41" s="141"/>
      <c r="D41" s="111"/>
      <c r="E41" s="111"/>
      <c r="F41" s="111"/>
      <c r="G41" s="111"/>
      <c r="H41" s="111"/>
      <c r="I41" s="111"/>
      <c r="J41" s="150"/>
      <c r="K41" s="179"/>
      <c r="L41" s="150"/>
      <c r="M41" s="150"/>
      <c r="N41" s="150"/>
      <c r="O41" s="150"/>
      <c r="P41" s="150"/>
    </row>
    <row r="42" spans="2:16" x14ac:dyDescent="0.2">
      <c r="B42" s="178">
        <v>32</v>
      </c>
      <c r="C42" s="141"/>
      <c r="D42" s="111"/>
      <c r="E42" s="111"/>
      <c r="F42" s="111"/>
      <c r="G42" s="111"/>
      <c r="H42" s="111"/>
      <c r="I42" s="111"/>
      <c r="J42" s="150"/>
      <c r="K42" s="179"/>
      <c r="L42" s="150"/>
      <c r="M42" s="150"/>
      <c r="N42" s="150"/>
      <c r="O42" s="150"/>
      <c r="P42" s="150"/>
    </row>
    <row r="43" spans="2:16" x14ac:dyDescent="0.2">
      <c r="B43" s="178">
        <v>33</v>
      </c>
      <c r="C43" s="141"/>
      <c r="D43" s="111"/>
      <c r="E43" s="111"/>
      <c r="F43" s="111"/>
      <c r="G43" s="111"/>
      <c r="H43" s="111"/>
      <c r="I43" s="111"/>
      <c r="J43" s="150"/>
      <c r="K43" s="179"/>
      <c r="L43" s="150"/>
      <c r="M43" s="150"/>
      <c r="N43" s="150"/>
      <c r="O43" s="150"/>
      <c r="P43" s="150"/>
    </row>
    <row r="44" spans="2:16" x14ac:dyDescent="0.2">
      <c r="B44" s="178">
        <v>34</v>
      </c>
      <c r="C44" s="141"/>
      <c r="D44" s="111"/>
      <c r="E44" s="111"/>
      <c r="F44" s="111"/>
      <c r="G44" s="111"/>
      <c r="H44" s="111"/>
      <c r="I44" s="111"/>
      <c r="J44" s="150"/>
      <c r="K44" s="179"/>
      <c r="L44" s="150"/>
      <c r="M44" s="150"/>
      <c r="N44" s="150"/>
      <c r="O44" s="150"/>
      <c r="P44" s="150"/>
    </row>
    <row r="45" spans="2:16" x14ac:dyDescent="0.2">
      <c r="B45" s="178">
        <v>35</v>
      </c>
      <c r="C45" s="141"/>
      <c r="D45" s="111"/>
      <c r="E45" s="111"/>
      <c r="F45" s="111"/>
      <c r="G45" s="111"/>
      <c r="H45" s="111"/>
      <c r="I45" s="111"/>
      <c r="J45" s="150"/>
      <c r="K45" s="179"/>
      <c r="L45" s="150"/>
      <c r="M45" s="150"/>
      <c r="N45" s="150"/>
      <c r="O45" s="150"/>
      <c r="P45" s="150"/>
    </row>
    <row r="46" spans="2:16" x14ac:dyDescent="0.2">
      <c r="H46" s="150"/>
      <c r="I46" s="150"/>
      <c r="J46" s="150"/>
      <c r="K46" s="179"/>
      <c r="L46" s="150"/>
      <c r="M46" s="150"/>
      <c r="N46" s="150"/>
      <c r="O46" s="150"/>
      <c r="P46" s="150"/>
    </row>
  </sheetData>
  <sheetProtection password="CA3E" sheet="1" objects="1" scenarios="1" formatRows="0"/>
  <mergeCells count="5">
    <mergeCell ref="C4:I4"/>
    <mergeCell ref="C6:I6"/>
    <mergeCell ref="C7:I7"/>
    <mergeCell ref="C8:I8"/>
    <mergeCell ref="C2:I2"/>
  </mergeCells>
  <printOptions horizontalCentered="1" verticalCentered="1"/>
  <pageMargins left="0.70866141732283472" right="0.70866141732283472" top="0.74803149606299213" bottom="0.74803149606299213" header="0.31496062992125984" footer="0.31496062992125984"/>
  <pageSetup paperSize="5" scale="69" fitToHeight="0" orientation="landscape" r:id="rId1"/>
  <headerFooter>
    <oddFooter>&amp;L&amp;"-,Bold"Conseil des arts du Canada Confidentiel&amp;C&amp;D&amp;RPage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H258"/>
  <sheetViews>
    <sheetView showGridLines="0" zoomScale="90" zoomScaleNormal="90" workbookViewId="0">
      <pane ySplit="4" topLeftCell="A5" activePane="bottomLeft" state="frozen"/>
      <selection pane="bottomLeft" activeCell="A5" sqref="A5"/>
    </sheetView>
  </sheetViews>
  <sheetFormatPr defaultRowHeight="14.25" x14ac:dyDescent="0.2"/>
  <cols>
    <col min="1" max="1" width="2.85546875" style="65" customWidth="1"/>
    <col min="2" max="2" width="48.5703125" style="65" customWidth="1"/>
    <col min="3" max="3" width="19.7109375" style="65" customWidth="1"/>
    <col min="4" max="4" width="18" style="65" customWidth="1"/>
    <col min="5" max="5" width="18.28515625" style="65" customWidth="1"/>
    <col min="6" max="6" width="17.85546875" style="65" customWidth="1"/>
    <col min="7" max="7" width="67.5703125" style="65" customWidth="1"/>
    <col min="8" max="16384" width="9.140625" style="65"/>
  </cols>
  <sheetData>
    <row r="1" spans="1:7" x14ac:dyDescent="0.2">
      <c r="B1" s="159" t="s">
        <v>197</v>
      </c>
    </row>
    <row r="2" spans="1:7" ht="18" x14ac:dyDescent="0.2">
      <c r="A2" s="64"/>
      <c r="B2" s="299" t="s">
        <v>122</v>
      </c>
      <c r="C2" s="299"/>
      <c r="D2" s="299"/>
      <c r="E2" s="299"/>
      <c r="F2" s="299"/>
      <c r="G2" s="299"/>
    </row>
    <row r="3" spans="1:7" ht="7.5" customHeight="1" x14ac:dyDescent="0.2">
      <c r="A3" s="64"/>
      <c r="B3" s="64"/>
      <c r="C3" s="66"/>
      <c r="D3" s="66"/>
      <c r="E3" s="66"/>
      <c r="F3" s="66"/>
      <c r="G3" s="13"/>
    </row>
    <row r="4" spans="1:7" ht="45" x14ac:dyDescent="0.2">
      <c r="A4" s="70"/>
      <c r="B4" s="184" t="s">
        <v>28</v>
      </c>
      <c r="C4" s="124" t="s">
        <v>48</v>
      </c>
      <c r="D4" s="16" t="s">
        <v>54</v>
      </c>
      <c r="E4" s="16" t="s">
        <v>55</v>
      </c>
      <c r="F4" s="15" t="s">
        <v>53</v>
      </c>
      <c r="G4" s="189" t="s">
        <v>52</v>
      </c>
    </row>
    <row r="5" spans="1:7" ht="15" x14ac:dyDescent="0.2">
      <c r="A5" s="70"/>
      <c r="B5" s="347" t="s">
        <v>155</v>
      </c>
      <c r="C5" s="236" t="s">
        <v>1</v>
      </c>
      <c r="D5" s="217" t="s">
        <v>1</v>
      </c>
      <c r="E5" s="217" t="s">
        <v>1</v>
      </c>
      <c r="F5" s="217" t="s">
        <v>1</v>
      </c>
      <c r="G5" s="190"/>
    </row>
    <row r="6" spans="1:7" ht="15" x14ac:dyDescent="0.2">
      <c r="A6" s="70"/>
      <c r="B6" s="348"/>
      <c r="C6" s="237" t="str">
        <f>+'D COMP Budget'!C6</f>
        <v>Date :</v>
      </c>
      <c r="D6" s="127" t="s">
        <v>16</v>
      </c>
      <c r="E6" s="127" t="s">
        <v>16</v>
      </c>
      <c r="F6" s="127" t="s">
        <v>16</v>
      </c>
      <c r="G6" s="190"/>
    </row>
    <row r="7" spans="1:7" ht="15" x14ac:dyDescent="0.2">
      <c r="A7" s="70"/>
      <c r="B7" s="348"/>
      <c r="C7" s="145" t="s">
        <v>2</v>
      </c>
      <c r="D7" s="14" t="s">
        <v>2</v>
      </c>
      <c r="E7" s="14" t="s">
        <v>2</v>
      </c>
      <c r="F7" s="14" t="s">
        <v>2</v>
      </c>
      <c r="G7" s="190"/>
    </row>
    <row r="8" spans="1:7" ht="15" x14ac:dyDescent="0.2">
      <c r="A8" s="70"/>
      <c r="B8" s="348"/>
      <c r="C8" s="238" t="str">
        <f>+'D COMP Budget'!C8</f>
        <v>Date :</v>
      </c>
      <c r="D8" s="130" t="s">
        <v>16</v>
      </c>
      <c r="E8" s="130" t="s">
        <v>16</v>
      </c>
      <c r="F8" s="130" t="s">
        <v>16</v>
      </c>
      <c r="G8" s="191"/>
    </row>
    <row r="9" spans="1:7" ht="7.5" customHeight="1" x14ac:dyDescent="0.2">
      <c r="A9" s="70"/>
      <c r="B9" s="349"/>
      <c r="C9" s="10"/>
      <c r="D9" s="10"/>
      <c r="E9" s="10"/>
      <c r="F9" s="10"/>
      <c r="G9" s="5"/>
    </row>
    <row r="10" spans="1:7" s="64" customFormat="1" ht="15" x14ac:dyDescent="0.25">
      <c r="B10" s="283" t="s">
        <v>29</v>
      </c>
      <c r="C10" s="283"/>
      <c r="D10" s="283"/>
      <c r="E10" s="283"/>
      <c r="F10" s="283"/>
      <c r="G10" s="283"/>
    </row>
    <row r="11" spans="1:7" s="9" customFormat="1" ht="57" x14ac:dyDescent="0.2">
      <c r="B11" s="17" t="s">
        <v>124</v>
      </c>
      <c r="C11" s="100"/>
      <c r="D11" s="100"/>
      <c r="E11" s="100"/>
      <c r="F11" s="100"/>
      <c r="G11" s="97"/>
    </row>
    <row r="12" spans="1:7" s="64" customFormat="1" ht="14.25" customHeight="1" x14ac:dyDescent="0.2">
      <c r="B12" s="11" t="str">
        <f>IF(ISBLANK('D COMP Budget'!B12),"",'D COMP Budget'!B12)</f>
        <v>Redevances et droits d’auteur</v>
      </c>
      <c r="C12" s="100"/>
      <c r="D12" s="128"/>
      <c r="E12" s="128"/>
      <c r="F12" s="128"/>
      <c r="G12" s="99"/>
    </row>
    <row r="13" spans="1:7" s="64" customFormat="1" ht="14.25" customHeight="1" x14ac:dyDescent="0.2">
      <c r="B13" s="19" t="str">
        <f>IF(ISBLANK('D COMP Budget'!B13),"",'D COMP Budget'!B13)</f>
        <v/>
      </c>
      <c r="C13" s="100"/>
      <c r="D13" s="128"/>
      <c r="E13" s="128"/>
      <c r="F13" s="128"/>
      <c r="G13" s="99"/>
    </row>
    <row r="14" spans="1:7" s="64" customFormat="1" ht="14.25" customHeight="1" x14ac:dyDescent="0.2">
      <c r="B14" s="19" t="str">
        <f>IF(ISBLANK('D COMP Budget'!B14),"",'D COMP Budget'!B14)</f>
        <v/>
      </c>
      <c r="C14" s="100"/>
      <c r="D14" s="128"/>
      <c r="E14" s="128"/>
      <c r="F14" s="128"/>
      <c r="G14" s="99"/>
    </row>
    <row r="15" spans="1:7" s="64" customFormat="1" ht="14.25" customHeight="1" x14ac:dyDescent="0.2">
      <c r="B15" s="19" t="str">
        <f>IF(ISBLANK('D COMP Budget'!B15),"",'D COMP Budget'!B15)</f>
        <v/>
      </c>
      <c r="C15" s="100"/>
      <c r="D15" s="128"/>
      <c r="E15" s="128"/>
      <c r="F15" s="128"/>
      <c r="G15" s="99"/>
    </row>
    <row r="16" spans="1:7" s="64" customFormat="1" ht="14.25" customHeight="1" x14ac:dyDescent="0.2">
      <c r="B16" s="19" t="str">
        <f>IF(ISBLANK('D COMP Budget'!B16),"",'D COMP Budget'!B16)</f>
        <v/>
      </c>
      <c r="C16" s="100"/>
      <c r="D16" s="128"/>
      <c r="E16" s="128"/>
      <c r="F16" s="128"/>
      <c r="G16" s="99"/>
    </row>
    <row r="17" spans="1:7" s="64" customFormat="1" ht="14.25" customHeight="1" x14ac:dyDescent="0.2">
      <c r="B17" s="19" t="str">
        <f>IF(ISBLANK('D COMP Budget'!B17),"",'D COMP Budget'!B17)</f>
        <v/>
      </c>
      <c r="C17" s="100"/>
      <c r="D17" s="128"/>
      <c r="E17" s="128"/>
      <c r="F17" s="128"/>
      <c r="G17" s="99"/>
    </row>
    <row r="18" spans="1:7" s="64" customFormat="1" ht="14.25" customHeight="1" x14ac:dyDescent="0.2">
      <c r="B18" s="19" t="str">
        <f>IF(ISBLANK('D COMP Budget'!B18),"",'D COMP Budget'!B18)</f>
        <v/>
      </c>
      <c r="C18" s="100"/>
      <c r="D18" s="128"/>
      <c r="E18" s="128"/>
      <c r="F18" s="128"/>
      <c r="G18" s="99"/>
    </row>
    <row r="19" spans="1:7" s="64" customFormat="1" ht="14.25" customHeight="1" x14ac:dyDescent="0.2">
      <c r="B19" s="19" t="str">
        <f>IF(ISBLANK('D COMP Budget'!B19),"",'D COMP Budget'!B19)</f>
        <v/>
      </c>
      <c r="C19" s="100"/>
      <c r="D19" s="128"/>
      <c r="E19" s="128"/>
      <c r="F19" s="128"/>
      <c r="G19" s="99"/>
    </row>
    <row r="20" spans="1:7" s="64" customFormat="1" ht="14.25" customHeight="1" x14ac:dyDescent="0.2">
      <c r="B20" s="19" t="str">
        <f>IF(ISBLANK('D COMP Budget'!B20),"",'D COMP Budget'!B20)</f>
        <v/>
      </c>
      <c r="C20" s="100"/>
      <c r="D20" s="128"/>
      <c r="E20" s="128"/>
      <c r="F20" s="128"/>
      <c r="G20" s="99"/>
    </row>
    <row r="21" spans="1:7" s="64" customFormat="1" ht="14.25" customHeight="1" x14ac:dyDescent="0.2">
      <c r="B21" s="19" t="str">
        <f>IF(ISBLANK('D COMP Budget'!B21),"",'D COMP Budget'!B21)</f>
        <v/>
      </c>
      <c r="C21" s="100"/>
      <c r="D21" s="128"/>
      <c r="E21" s="128"/>
      <c r="F21" s="128"/>
      <c r="G21" s="99"/>
    </row>
    <row r="22" spans="1:7" s="64" customFormat="1" ht="14.25" customHeight="1" x14ac:dyDescent="0.2">
      <c r="B22" s="19" t="str">
        <f>IF(ISBLANK('D COMP Budget'!B22),"",'D COMP Budget'!B22)</f>
        <v/>
      </c>
      <c r="C22" s="100"/>
      <c r="D22" s="128"/>
      <c r="E22" s="128"/>
      <c r="F22" s="128"/>
      <c r="G22" s="99"/>
    </row>
    <row r="23" spans="1:7" s="64" customFormat="1" ht="14.25" customHeight="1" x14ac:dyDescent="0.2">
      <c r="B23" s="19" t="str">
        <f>IF(ISBLANK('D COMP Budget'!B23),"",'D COMP Budget'!B23)</f>
        <v/>
      </c>
      <c r="C23" s="100"/>
      <c r="D23" s="128"/>
      <c r="E23" s="128"/>
      <c r="F23" s="128"/>
      <c r="G23" s="99"/>
    </row>
    <row r="24" spans="1:7" s="64" customFormat="1" ht="14.25" customHeight="1" x14ac:dyDescent="0.2">
      <c r="B24" s="19" t="str">
        <f>IF(ISBLANK('D COMP Budget'!B24),"",'D COMP Budget'!B24)</f>
        <v/>
      </c>
      <c r="C24" s="100"/>
      <c r="D24" s="128"/>
      <c r="E24" s="128"/>
      <c r="F24" s="128"/>
      <c r="G24" s="99"/>
    </row>
    <row r="25" spans="1:7" s="64" customFormat="1" ht="14.25" customHeight="1" x14ac:dyDescent="0.2">
      <c r="B25" s="19" t="str">
        <f>IF(ISBLANK('D COMP Budget'!B25),"",'D COMP Budget'!B25)</f>
        <v/>
      </c>
      <c r="C25" s="100"/>
      <c r="D25" s="128"/>
      <c r="E25" s="128"/>
      <c r="F25" s="128"/>
      <c r="G25" s="99"/>
    </row>
    <row r="26" spans="1:7" s="64" customFormat="1" ht="14.25" customHeight="1" x14ac:dyDescent="0.2">
      <c r="B26" s="19" t="str">
        <f>IF(ISBLANK('D COMP Budget'!B26),"",'D COMP Budget'!B26)</f>
        <v/>
      </c>
      <c r="C26" s="100"/>
      <c r="D26" s="128"/>
      <c r="E26" s="128"/>
      <c r="F26" s="128"/>
      <c r="G26" s="99"/>
    </row>
    <row r="27" spans="1:7" s="64" customFormat="1" ht="14.25" customHeight="1" x14ac:dyDescent="0.2">
      <c r="B27" s="19" t="str">
        <f>IF(ISBLANK('D COMP Budget'!B27),"",'D COMP Budget'!B27)</f>
        <v/>
      </c>
      <c r="C27" s="100"/>
      <c r="D27" s="128"/>
      <c r="E27" s="128"/>
      <c r="F27" s="128"/>
      <c r="G27" s="99"/>
    </row>
    <row r="28" spans="1:7" s="64" customFormat="1" ht="15" x14ac:dyDescent="0.25">
      <c r="B28" s="105" t="str">
        <f>IF(ISBLANK('D COMP Budget'!B28),"",'D COMP Budget'!B28)</f>
        <v>Sous-total - Honoraires professionnels</v>
      </c>
      <c r="C28" s="131">
        <f>+'D COMP Budget'!C28</f>
        <v>0</v>
      </c>
      <c r="D28" s="129">
        <f>SUM(D12:D27)</f>
        <v>0</v>
      </c>
      <c r="E28" s="129">
        <f>SUM(E12:E27)</f>
        <v>0</v>
      </c>
      <c r="F28" s="129">
        <f>SUM(F12:F27)</f>
        <v>0</v>
      </c>
      <c r="G28" s="72"/>
    </row>
    <row r="29" spans="1:7" s="64" customFormat="1" ht="7.5" customHeight="1" x14ac:dyDescent="0.25">
      <c r="B29" s="70"/>
      <c r="C29" s="12"/>
      <c r="D29" s="6"/>
      <c r="E29" s="6"/>
      <c r="F29" s="6"/>
    </row>
    <row r="30" spans="1:7" ht="16.5" customHeight="1" x14ac:dyDescent="0.25">
      <c r="A30" s="64"/>
      <c r="B30" s="346" t="s">
        <v>170</v>
      </c>
      <c r="C30" s="346"/>
      <c r="D30" s="346"/>
      <c r="E30" s="346"/>
      <c r="F30" s="346"/>
      <c r="G30" s="346"/>
    </row>
    <row r="31" spans="1:7" s="73" customFormat="1" ht="71.25" x14ac:dyDescent="0.2">
      <c r="A31" s="9"/>
      <c r="B31" s="107" t="str">
        <f>IF(ISBLANK('D COMP Budget'!B31),"",'D COMP Budget'!B31)</f>
        <v>Par ex., frais de déplacement; transport et expédition des marchandises ou bagages additionnels; emballage et empaquetage; Indemnité journalière et hébergement, maximum de 150 $ par jour.</v>
      </c>
      <c r="C31" s="100"/>
      <c r="D31" s="100"/>
      <c r="E31" s="100"/>
      <c r="F31" s="100"/>
      <c r="G31" s="97"/>
    </row>
    <row r="32" spans="1:7" s="73" customFormat="1" ht="16.5" customHeight="1" x14ac:dyDescent="0.2">
      <c r="A32" s="9"/>
      <c r="B32" s="101" t="str">
        <f>IF(ISBLANK('D COMP Budget'!B32),"",'D COMP Budget'!B32)</f>
        <v/>
      </c>
      <c r="C32" s="126"/>
      <c r="D32" s="128"/>
      <c r="E32" s="128"/>
      <c r="F32" s="128"/>
      <c r="G32" s="99"/>
    </row>
    <row r="33" spans="1:7" s="74" customFormat="1" ht="15.75" x14ac:dyDescent="0.2">
      <c r="A33" s="64"/>
      <c r="B33" s="101" t="str">
        <f>IF(ISBLANK('D COMP Budget'!B33),"",'D COMP Budget'!B33)</f>
        <v/>
      </c>
      <c r="C33" s="126"/>
      <c r="D33" s="128"/>
      <c r="E33" s="128"/>
      <c r="F33" s="128"/>
      <c r="G33" s="99"/>
    </row>
    <row r="34" spans="1:7" s="74" customFormat="1" ht="15.75" x14ac:dyDescent="0.2">
      <c r="A34" s="64"/>
      <c r="B34" s="101" t="str">
        <f>IF(ISBLANK('D COMP Budget'!B34),"",'D COMP Budget'!B34)</f>
        <v/>
      </c>
      <c r="C34" s="126"/>
      <c r="D34" s="128"/>
      <c r="E34" s="128"/>
      <c r="F34" s="128"/>
      <c r="G34" s="99"/>
    </row>
    <row r="35" spans="1:7" s="74" customFormat="1" ht="15.75" x14ac:dyDescent="0.2">
      <c r="A35" s="64"/>
      <c r="B35" s="101" t="str">
        <f>IF(ISBLANK('D COMP Budget'!B35),"",'D COMP Budget'!B35)</f>
        <v/>
      </c>
      <c r="C35" s="126"/>
      <c r="D35" s="128"/>
      <c r="E35" s="128"/>
      <c r="F35" s="128"/>
      <c r="G35" s="99"/>
    </row>
    <row r="36" spans="1:7" s="74" customFormat="1" ht="15.75" x14ac:dyDescent="0.2">
      <c r="A36" s="64"/>
      <c r="B36" s="101" t="str">
        <f>IF(ISBLANK('D COMP Budget'!B36),"",'D COMP Budget'!B36)</f>
        <v/>
      </c>
      <c r="C36" s="126"/>
      <c r="D36" s="128"/>
      <c r="E36" s="128"/>
      <c r="F36" s="128"/>
      <c r="G36" s="99"/>
    </row>
    <row r="37" spans="1:7" s="74" customFormat="1" ht="15.75" x14ac:dyDescent="0.2">
      <c r="A37" s="64"/>
      <c r="B37" s="101" t="str">
        <f>IF(ISBLANK('D COMP Budget'!B37),"",'D COMP Budget'!B37)</f>
        <v/>
      </c>
      <c r="C37" s="126"/>
      <c r="D37" s="128"/>
      <c r="E37" s="128"/>
      <c r="F37" s="128"/>
      <c r="G37" s="99"/>
    </row>
    <row r="38" spans="1:7" s="74" customFormat="1" ht="15.75" x14ac:dyDescent="0.2">
      <c r="A38" s="64"/>
      <c r="B38" s="101" t="str">
        <f>IF(ISBLANK('D COMP Budget'!B38),"",'D COMP Budget'!B38)</f>
        <v/>
      </c>
      <c r="C38" s="126"/>
      <c r="D38" s="128"/>
      <c r="E38" s="128"/>
      <c r="F38" s="128"/>
      <c r="G38" s="99"/>
    </row>
    <row r="39" spans="1:7" s="74" customFormat="1" ht="15.75" x14ac:dyDescent="0.2">
      <c r="A39" s="64"/>
      <c r="B39" s="101" t="str">
        <f>IF(ISBLANK('D COMP Budget'!B39),"",'D COMP Budget'!B39)</f>
        <v/>
      </c>
      <c r="C39" s="126"/>
      <c r="D39" s="128"/>
      <c r="E39" s="128"/>
      <c r="F39" s="128"/>
      <c r="G39" s="99"/>
    </row>
    <row r="40" spans="1:7" s="74" customFormat="1" ht="15.75" x14ac:dyDescent="0.2">
      <c r="A40" s="64"/>
      <c r="B40" s="101" t="str">
        <f>IF(ISBLANK('D COMP Budget'!B40),"",'D COMP Budget'!B40)</f>
        <v/>
      </c>
      <c r="C40" s="126"/>
      <c r="D40" s="128"/>
      <c r="E40" s="128"/>
      <c r="F40" s="128"/>
      <c r="G40" s="99"/>
    </row>
    <row r="41" spans="1:7" s="74" customFormat="1" ht="15.75" x14ac:dyDescent="0.2">
      <c r="A41" s="64"/>
      <c r="B41" s="101" t="str">
        <f>IF(ISBLANK('D COMP Budget'!B41),"",'D COMP Budget'!B41)</f>
        <v/>
      </c>
      <c r="C41" s="126"/>
      <c r="D41" s="128"/>
      <c r="E41" s="128"/>
      <c r="F41" s="128"/>
      <c r="G41" s="99"/>
    </row>
    <row r="42" spans="1:7" s="74" customFormat="1" ht="15" x14ac:dyDescent="0.25">
      <c r="A42" s="64"/>
      <c r="B42" s="75" t="str">
        <f>IF(ISBLANK('D COMP Budget'!B42),"",'D COMP Budget'!B42)</f>
        <v xml:space="preserve">Sous-total - Frais de déplacement </v>
      </c>
      <c r="C42" s="131">
        <f>+'D COMP Budget'!C42</f>
        <v>0</v>
      </c>
      <c r="D42" s="129">
        <f>SUM(D32:D41)</f>
        <v>0</v>
      </c>
      <c r="E42" s="129">
        <f>SUM(E32:E41)</f>
        <v>0</v>
      </c>
      <c r="F42" s="129">
        <f>SUM(F32:F41)</f>
        <v>0</v>
      </c>
      <c r="G42" s="20"/>
    </row>
    <row r="43" spans="1:7" ht="6.75" customHeight="1" x14ac:dyDescent="0.2">
      <c r="C43" s="76"/>
      <c r="D43" s="76"/>
      <c r="E43" s="76"/>
      <c r="F43" s="76"/>
    </row>
    <row r="44" spans="1:7" ht="15" x14ac:dyDescent="0.2">
      <c r="B44" s="283" t="s">
        <v>171</v>
      </c>
      <c r="C44" s="283"/>
      <c r="D44" s="283"/>
      <c r="E44" s="283"/>
      <c r="F44" s="283"/>
      <c r="G44" s="283"/>
    </row>
    <row r="45" spans="1:7" ht="45.75" customHeight="1" x14ac:dyDescent="0.2">
      <c r="B45" s="107" t="str">
        <f>IF(ISBLANK('D COMP Budget'!B45),"",'D COMP Budget'!B45)</f>
        <v>Comprennent l’accessibilité du public, par ex. interprétation gestuelle, sous-titrage, description audio, etc.</v>
      </c>
      <c r="C45" s="318"/>
      <c r="D45" s="319"/>
      <c r="E45" s="319"/>
      <c r="F45" s="319"/>
      <c r="G45" s="320"/>
    </row>
    <row r="46" spans="1:7" ht="30" x14ac:dyDescent="0.25">
      <c r="B46" s="35" t="str">
        <f>IF(ISBLANK('D COMP Budget'!B46),"",'D COMP Budget'!B46)</f>
        <v>Personnel de production, technique et d’installation</v>
      </c>
      <c r="C46" s="318"/>
      <c r="D46" s="319"/>
      <c r="E46" s="319"/>
      <c r="F46" s="319"/>
      <c r="G46" s="320"/>
    </row>
    <row r="47" spans="1:7" ht="15.75" x14ac:dyDescent="0.2">
      <c r="B47" s="19" t="str">
        <f>IF(ISBLANK('D COMP Budget'!B47),"",'D COMP Budget'!B47)</f>
        <v/>
      </c>
      <c r="C47" s="100"/>
      <c r="D47" s="128"/>
      <c r="E47" s="128"/>
      <c r="F47" s="128"/>
      <c r="G47" s="99"/>
    </row>
    <row r="48" spans="1:7" ht="15.75" x14ac:dyDescent="0.2">
      <c r="B48" s="19" t="str">
        <f>IF(ISBLANK('D COMP Budget'!B48),"",'D COMP Budget'!B48)</f>
        <v/>
      </c>
      <c r="C48" s="100"/>
      <c r="D48" s="128"/>
      <c r="E48" s="128"/>
      <c r="F48" s="128"/>
      <c r="G48" s="99"/>
    </row>
    <row r="49" spans="2:7" ht="15.75" x14ac:dyDescent="0.2">
      <c r="B49" s="19" t="str">
        <f>IF(ISBLANK('D COMP Budget'!B49),"",'D COMP Budget'!B49)</f>
        <v/>
      </c>
      <c r="C49" s="100"/>
      <c r="D49" s="128"/>
      <c r="E49" s="128"/>
      <c r="F49" s="128"/>
      <c r="G49" s="99"/>
    </row>
    <row r="50" spans="2:7" ht="15.75" x14ac:dyDescent="0.2">
      <c r="B50" s="19" t="str">
        <f>IF(ISBLANK('D COMP Budget'!B50),"",'D COMP Budget'!B50)</f>
        <v/>
      </c>
      <c r="C50" s="100"/>
      <c r="D50" s="128"/>
      <c r="E50" s="128"/>
      <c r="F50" s="128"/>
      <c r="G50" s="99"/>
    </row>
    <row r="51" spans="2:7" ht="15.75" x14ac:dyDescent="0.2">
      <c r="B51" s="19" t="str">
        <f>IF(ISBLANK('D COMP Budget'!B51),"",'D COMP Budget'!B51)</f>
        <v/>
      </c>
      <c r="C51" s="100"/>
      <c r="D51" s="128"/>
      <c r="E51" s="128"/>
      <c r="F51" s="128"/>
      <c r="G51" s="99"/>
    </row>
    <row r="52" spans="2:7" ht="15" x14ac:dyDescent="0.25">
      <c r="B52" s="35" t="str">
        <f>IF(ISBLANK('D COMP Budget'!B52),"",'D COMP Budget'!B52)</f>
        <v>Location des lieux</v>
      </c>
      <c r="C52" s="318"/>
      <c r="D52" s="319"/>
      <c r="E52" s="319"/>
      <c r="F52" s="319"/>
      <c r="G52" s="320"/>
    </row>
    <row r="53" spans="2:7" ht="15.75" x14ac:dyDescent="0.2">
      <c r="B53" s="19" t="str">
        <f>IF(ISBLANK('D COMP Budget'!B53),"",'D COMP Budget'!B53)</f>
        <v/>
      </c>
      <c r="C53" s="100"/>
      <c r="D53" s="128"/>
      <c r="E53" s="128"/>
      <c r="F53" s="128"/>
      <c r="G53" s="99"/>
    </row>
    <row r="54" spans="2:7" ht="15.75" x14ac:dyDescent="0.2">
      <c r="B54" s="19" t="str">
        <f>IF(ISBLANK('D COMP Budget'!B54),"",'D COMP Budget'!B54)</f>
        <v/>
      </c>
      <c r="C54" s="100"/>
      <c r="D54" s="128"/>
      <c r="E54" s="128"/>
      <c r="F54" s="128"/>
      <c r="G54" s="99"/>
    </row>
    <row r="55" spans="2:7" ht="15.75" x14ac:dyDescent="0.2">
      <c r="B55" s="19" t="str">
        <f>IF(ISBLANK('D COMP Budget'!B55),"",'D COMP Budget'!B55)</f>
        <v/>
      </c>
      <c r="C55" s="100"/>
      <c r="D55" s="128"/>
      <c r="E55" s="128"/>
      <c r="F55" s="128"/>
      <c r="G55" s="99"/>
    </row>
    <row r="56" spans="2:7" ht="15.75" x14ac:dyDescent="0.2">
      <c r="B56" s="19" t="str">
        <f>IF(ISBLANK('D COMP Budget'!B56),"",'D COMP Budget'!B56)</f>
        <v/>
      </c>
      <c r="C56" s="100"/>
      <c r="D56" s="128"/>
      <c r="E56" s="128"/>
      <c r="F56" s="128"/>
      <c r="G56" s="99"/>
    </row>
    <row r="57" spans="2:7" ht="15.75" x14ac:dyDescent="0.2">
      <c r="B57" s="19" t="str">
        <f>IF(ISBLANK('D COMP Budget'!B57),"",'D COMP Budget'!B57)</f>
        <v/>
      </c>
      <c r="C57" s="100"/>
      <c r="D57" s="128"/>
      <c r="E57" s="128"/>
      <c r="F57" s="128"/>
      <c r="G57" s="99"/>
    </row>
    <row r="58" spans="2:7" ht="15" x14ac:dyDescent="0.25">
      <c r="B58" s="36" t="str">
        <f>IF(ISBLANK('D COMP Budget'!B58),"",'D COMP Budget'!B58)</f>
        <v>Location d’équipement</v>
      </c>
      <c r="C58" s="318"/>
      <c r="D58" s="319"/>
      <c r="E58" s="319"/>
      <c r="F58" s="319"/>
      <c r="G58" s="320"/>
    </row>
    <row r="59" spans="2:7" ht="15.75" x14ac:dyDescent="0.2">
      <c r="B59" s="19" t="str">
        <f>IF(ISBLANK('D COMP Budget'!B59),"",'D COMP Budget'!B59)</f>
        <v/>
      </c>
      <c r="C59" s="100"/>
      <c r="D59" s="128"/>
      <c r="E59" s="128"/>
      <c r="F59" s="128"/>
      <c r="G59" s="99"/>
    </row>
    <row r="60" spans="2:7" ht="15.75" x14ac:dyDescent="0.2">
      <c r="B60" s="19" t="str">
        <f>IF(ISBLANK('D COMP Budget'!B60),"",'D COMP Budget'!B60)</f>
        <v/>
      </c>
      <c r="C60" s="100"/>
      <c r="D60" s="128"/>
      <c r="E60" s="128"/>
      <c r="F60" s="128"/>
      <c r="G60" s="99"/>
    </row>
    <row r="61" spans="2:7" ht="15.75" x14ac:dyDescent="0.2">
      <c r="B61" s="19" t="str">
        <f>IF(ISBLANK('D COMP Budget'!B61),"",'D COMP Budget'!B61)</f>
        <v/>
      </c>
      <c r="C61" s="100"/>
      <c r="D61" s="128"/>
      <c r="E61" s="128"/>
      <c r="F61" s="128"/>
      <c r="G61" s="99"/>
    </row>
    <row r="62" spans="2:7" ht="15.75" x14ac:dyDescent="0.2">
      <c r="B62" s="19" t="str">
        <f>IF(ISBLANK('D COMP Budget'!B62),"",'D COMP Budget'!B62)</f>
        <v/>
      </c>
      <c r="C62" s="100"/>
      <c r="D62" s="128"/>
      <c r="E62" s="128"/>
      <c r="F62" s="128"/>
      <c r="G62" s="99"/>
    </row>
    <row r="63" spans="2:7" ht="15.75" x14ac:dyDescent="0.2">
      <c r="B63" s="19" t="str">
        <f>IF(ISBLANK('D COMP Budget'!B63),"",'D COMP Budget'!B63)</f>
        <v/>
      </c>
      <c r="C63" s="100"/>
      <c r="D63" s="128"/>
      <c r="E63" s="128"/>
      <c r="F63" s="128"/>
      <c r="G63" s="99"/>
    </row>
    <row r="64" spans="2:7" ht="15" x14ac:dyDescent="0.25">
      <c r="B64" s="36" t="str">
        <f>IF(ISBLANK('D COMP Budget'!B64),"",'D COMP Budget'!B64)</f>
        <v>Matériel et fournitures</v>
      </c>
      <c r="C64" s="318"/>
      <c r="D64" s="319"/>
      <c r="E64" s="319"/>
      <c r="F64" s="319"/>
      <c r="G64" s="320"/>
    </row>
    <row r="65" spans="2:7" ht="15.75" x14ac:dyDescent="0.2">
      <c r="B65" s="19" t="str">
        <f>IF(ISBLANK('D COMP Budget'!B65),"",'D COMP Budget'!B65)</f>
        <v/>
      </c>
      <c r="C65" s="100"/>
      <c r="D65" s="128"/>
      <c r="E65" s="128"/>
      <c r="F65" s="128"/>
      <c r="G65" s="99"/>
    </row>
    <row r="66" spans="2:7" ht="15.75" x14ac:dyDescent="0.2">
      <c r="B66" s="19" t="str">
        <f>IF(ISBLANK('D COMP Budget'!B66),"",'D COMP Budget'!B66)</f>
        <v/>
      </c>
      <c r="C66" s="100"/>
      <c r="D66" s="128"/>
      <c r="E66" s="128"/>
      <c r="F66" s="128"/>
      <c r="G66" s="99"/>
    </row>
    <row r="67" spans="2:7" ht="15.75" x14ac:dyDescent="0.2">
      <c r="B67" s="19" t="str">
        <f>IF(ISBLANK('D COMP Budget'!B67),"",'D COMP Budget'!B67)</f>
        <v/>
      </c>
      <c r="C67" s="100"/>
      <c r="D67" s="128"/>
      <c r="E67" s="128"/>
      <c r="F67" s="128"/>
      <c r="G67" s="99"/>
    </row>
    <row r="68" spans="2:7" ht="15.75" x14ac:dyDescent="0.2">
      <c r="B68" s="19" t="str">
        <f>IF(ISBLANK('D COMP Budget'!B68),"",'D COMP Budget'!B68)</f>
        <v/>
      </c>
      <c r="C68" s="100"/>
      <c r="D68" s="128"/>
      <c r="E68" s="128"/>
      <c r="F68" s="128"/>
      <c r="G68" s="99"/>
    </row>
    <row r="69" spans="2:7" ht="15.75" x14ac:dyDescent="0.2">
      <c r="B69" s="19" t="str">
        <f>IF(ISBLANK('D COMP Budget'!B69),"",'D COMP Budget'!B69)</f>
        <v/>
      </c>
      <c r="C69" s="100"/>
      <c r="D69" s="128"/>
      <c r="E69" s="128"/>
      <c r="F69" s="128"/>
      <c r="G69" s="99"/>
    </row>
    <row r="70" spans="2:7" ht="15.75" x14ac:dyDescent="0.2">
      <c r="B70" s="19" t="str">
        <f>IF(ISBLANK('D COMP Budget'!B70),"",'D COMP Budget'!B70)</f>
        <v/>
      </c>
      <c r="C70" s="100"/>
      <c r="D70" s="128"/>
      <c r="E70" s="128"/>
      <c r="F70" s="128"/>
      <c r="G70" s="99"/>
    </row>
    <row r="71" spans="2:7" ht="15.75" x14ac:dyDescent="0.2">
      <c r="B71" s="19" t="str">
        <f>IF(ISBLANK('D COMP Budget'!B71),"",'D COMP Budget'!B71)</f>
        <v/>
      </c>
      <c r="C71" s="100"/>
      <c r="D71" s="128"/>
      <c r="E71" s="128"/>
      <c r="F71" s="128"/>
      <c r="G71" s="99"/>
    </row>
    <row r="72" spans="2:7" ht="15.75" x14ac:dyDescent="0.2">
      <c r="B72" s="19" t="str">
        <f>IF(ISBLANK('D COMP Budget'!B72),"",'D COMP Budget'!B72)</f>
        <v/>
      </c>
      <c r="C72" s="100"/>
      <c r="D72" s="128"/>
      <c r="E72" s="128"/>
      <c r="F72" s="128"/>
      <c r="G72" s="99"/>
    </row>
    <row r="73" spans="2:7" ht="15.75" x14ac:dyDescent="0.2">
      <c r="B73" s="19" t="str">
        <f>IF(ISBLANK('D COMP Budget'!B73),"",'D COMP Budget'!B73)</f>
        <v/>
      </c>
      <c r="C73" s="100"/>
      <c r="D73" s="128"/>
      <c r="E73" s="128"/>
      <c r="F73" s="128"/>
      <c r="G73" s="99"/>
    </row>
    <row r="74" spans="2:7" ht="15.75" x14ac:dyDescent="0.2">
      <c r="B74" s="19" t="str">
        <f>IF(ISBLANK('D COMP Budget'!B74),"",'D COMP Budget'!B74)</f>
        <v/>
      </c>
      <c r="C74" s="100"/>
      <c r="D74" s="128"/>
      <c r="E74" s="128"/>
      <c r="F74" s="128"/>
      <c r="G74" s="99"/>
    </row>
    <row r="75" spans="2:7" ht="15" x14ac:dyDescent="0.25">
      <c r="B75" s="36" t="str">
        <f>IF(ISBLANK('D COMP Budget'!B75),"",'D COMP Budget'!B75)</f>
        <v>Publications</v>
      </c>
      <c r="C75" s="318"/>
      <c r="D75" s="319"/>
      <c r="E75" s="319"/>
      <c r="F75" s="319"/>
      <c r="G75" s="320"/>
    </row>
    <row r="76" spans="2:7" ht="15.75" x14ac:dyDescent="0.2">
      <c r="B76" s="19" t="str">
        <f>IF(ISBLANK('D COMP Budget'!B76),"",'D COMP Budget'!B76)</f>
        <v/>
      </c>
      <c r="C76" s="100"/>
      <c r="D76" s="128"/>
      <c r="E76" s="128"/>
      <c r="F76" s="128"/>
      <c r="G76" s="99"/>
    </row>
    <row r="77" spans="2:7" ht="15.75" x14ac:dyDescent="0.2">
      <c r="B77" s="19" t="str">
        <f>IF(ISBLANK('D COMP Budget'!B77),"",'D COMP Budget'!B77)</f>
        <v/>
      </c>
      <c r="C77" s="100"/>
      <c r="D77" s="128"/>
      <c r="E77" s="128"/>
      <c r="F77" s="128"/>
      <c r="G77" s="99"/>
    </row>
    <row r="78" spans="2:7" ht="15.75" x14ac:dyDescent="0.2">
      <c r="B78" s="19" t="str">
        <f>IF(ISBLANK('D COMP Budget'!B78),"",'D COMP Budget'!B78)</f>
        <v/>
      </c>
      <c r="C78" s="100"/>
      <c r="D78" s="128"/>
      <c r="E78" s="128"/>
      <c r="F78" s="128"/>
      <c r="G78" s="99"/>
    </row>
    <row r="79" spans="2:7" ht="15.75" x14ac:dyDescent="0.2">
      <c r="B79" s="19" t="str">
        <f>IF(ISBLANK('D COMP Budget'!B79),"",'D COMP Budget'!B79)</f>
        <v/>
      </c>
      <c r="C79" s="100"/>
      <c r="D79" s="128"/>
      <c r="E79" s="128"/>
      <c r="F79" s="128"/>
      <c r="G79" s="99"/>
    </row>
    <row r="80" spans="2:7" ht="15.75" x14ac:dyDescent="0.2">
      <c r="B80" s="19" t="str">
        <f>IF(ISBLANK('D COMP Budget'!B80),"",'D COMP Budget'!B80)</f>
        <v/>
      </c>
      <c r="C80" s="100"/>
      <c r="D80" s="128"/>
      <c r="E80" s="128"/>
      <c r="F80" s="128"/>
      <c r="G80" s="99"/>
    </row>
    <row r="81" spans="2:7" ht="15.75" x14ac:dyDescent="0.2">
      <c r="B81" s="19" t="str">
        <f>IF(ISBLANK('D COMP Budget'!B81),"",'D COMP Budget'!B81)</f>
        <v/>
      </c>
      <c r="C81" s="100"/>
      <c r="D81" s="128"/>
      <c r="E81" s="128"/>
      <c r="F81" s="128"/>
      <c r="G81" s="99"/>
    </row>
    <row r="82" spans="2:7" ht="15.75" x14ac:dyDescent="0.2">
      <c r="B82" s="19" t="str">
        <f>IF(ISBLANK('D COMP Budget'!B82),"",'D COMP Budget'!B82)</f>
        <v/>
      </c>
      <c r="C82" s="100"/>
      <c r="D82" s="128"/>
      <c r="E82" s="128"/>
      <c r="F82" s="128"/>
      <c r="G82" s="99"/>
    </row>
    <row r="83" spans="2:7" ht="15.75" x14ac:dyDescent="0.2">
      <c r="B83" s="19" t="str">
        <f>IF(ISBLANK('D COMP Budget'!B83),"",'D COMP Budget'!B83)</f>
        <v/>
      </c>
      <c r="C83" s="100"/>
      <c r="D83" s="128"/>
      <c r="E83" s="128"/>
      <c r="F83" s="128"/>
      <c r="G83" s="99"/>
    </row>
    <row r="84" spans="2:7" ht="15.75" x14ac:dyDescent="0.2">
      <c r="B84" s="19" t="str">
        <f>IF(ISBLANK('D COMP Budget'!B84),"",'D COMP Budget'!B84)</f>
        <v/>
      </c>
      <c r="C84" s="100"/>
      <c r="D84" s="128"/>
      <c r="E84" s="128"/>
      <c r="F84" s="128"/>
      <c r="G84" s="99"/>
    </row>
    <row r="85" spans="2:7" ht="15.75" x14ac:dyDescent="0.2">
      <c r="B85" s="19" t="str">
        <f>IF(ISBLANK('D COMP Budget'!B85),"",'D COMP Budget'!B85)</f>
        <v/>
      </c>
      <c r="C85" s="100"/>
      <c r="D85" s="128"/>
      <c r="E85" s="128"/>
      <c r="F85" s="128"/>
      <c r="G85" s="99"/>
    </row>
    <row r="86" spans="2:7" ht="15" x14ac:dyDescent="0.25">
      <c r="B86" s="36" t="str">
        <f>IF(ISBLANK('D COMP Budget'!B86),"",'D COMP Budget'!B86)</f>
        <v>Web et commerce électronique</v>
      </c>
      <c r="C86" s="318"/>
      <c r="D86" s="319"/>
      <c r="E86" s="319"/>
      <c r="F86" s="319"/>
      <c r="G86" s="320"/>
    </row>
    <row r="87" spans="2:7" ht="15.75" x14ac:dyDescent="0.2">
      <c r="B87" s="19" t="str">
        <f>IF(ISBLANK('D COMP Budget'!B87),"",'D COMP Budget'!B87)</f>
        <v/>
      </c>
      <c r="C87" s="100"/>
      <c r="D87" s="128"/>
      <c r="E87" s="128"/>
      <c r="F87" s="128"/>
      <c r="G87" s="99"/>
    </row>
    <row r="88" spans="2:7" ht="15.75" x14ac:dyDescent="0.2">
      <c r="B88" s="19" t="str">
        <f>IF(ISBLANK('D COMP Budget'!B88),"",'D COMP Budget'!B88)</f>
        <v/>
      </c>
      <c r="C88" s="100"/>
      <c r="D88" s="128"/>
      <c r="E88" s="128"/>
      <c r="F88" s="128"/>
      <c r="G88" s="99"/>
    </row>
    <row r="89" spans="2:7" ht="15.75" x14ac:dyDescent="0.2">
      <c r="B89" s="19" t="str">
        <f>IF(ISBLANK('D COMP Budget'!B89),"",'D COMP Budget'!B89)</f>
        <v/>
      </c>
      <c r="C89" s="100"/>
      <c r="D89" s="128"/>
      <c r="E89" s="128"/>
      <c r="F89" s="128"/>
      <c r="G89" s="99"/>
    </row>
    <row r="90" spans="2:7" ht="15.75" x14ac:dyDescent="0.2">
      <c r="B90" s="19" t="str">
        <f>IF(ISBLANK('D COMP Budget'!B90),"",'D COMP Budget'!B90)</f>
        <v/>
      </c>
      <c r="C90" s="100"/>
      <c r="D90" s="128"/>
      <c r="E90" s="128"/>
      <c r="F90" s="128"/>
      <c r="G90" s="99"/>
    </row>
    <row r="91" spans="2:7" ht="15.75" x14ac:dyDescent="0.2">
      <c r="B91" s="19" t="str">
        <f>IF(ISBLANK('D COMP Budget'!B91),"",'D COMP Budget'!B91)</f>
        <v/>
      </c>
      <c r="C91" s="100"/>
      <c r="D91" s="128"/>
      <c r="E91" s="128"/>
      <c r="F91" s="128"/>
      <c r="G91" s="99"/>
    </row>
    <row r="92" spans="2:7" ht="15.75" x14ac:dyDescent="0.2">
      <c r="B92" s="19" t="str">
        <f>IF(ISBLANK('D COMP Budget'!B92),"",'D COMP Budget'!B92)</f>
        <v/>
      </c>
      <c r="C92" s="100"/>
      <c r="D92" s="128"/>
      <c r="E92" s="128"/>
      <c r="F92" s="128"/>
      <c r="G92" s="99"/>
    </row>
    <row r="93" spans="2:7" ht="15.75" x14ac:dyDescent="0.2">
      <c r="B93" s="19" t="str">
        <f>IF(ISBLANK('D COMP Budget'!B93),"",'D COMP Budget'!B93)</f>
        <v/>
      </c>
      <c r="C93" s="100"/>
      <c r="D93" s="128"/>
      <c r="E93" s="128"/>
      <c r="F93" s="128"/>
      <c r="G93" s="99"/>
    </row>
    <row r="94" spans="2:7" ht="15.75" x14ac:dyDescent="0.2">
      <c r="B94" s="19" t="str">
        <f>IF(ISBLANK('D COMP Budget'!B94),"",'D COMP Budget'!B94)</f>
        <v/>
      </c>
      <c r="C94" s="100"/>
      <c r="D94" s="128"/>
      <c r="E94" s="128"/>
      <c r="F94" s="128"/>
      <c r="G94" s="99"/>
    </row>
    <row r="95" spans="2:7" ht="15.75" x14ac:dyDescent="0.2">
      <c r="B95" s="19" t="str">
        <f>IF(ISBLANK('D COMP Budget'!B95),"",'D COMP Budget'!B95)</f>
        <v/>
      </c>
      <c r="C95" s="100"/>
      <c r="D95" s="128"/>
      <c r="E95" s="128"/>
      <c r="F95" s="128"/>
      <c r="G95" s="99"/>
    </row>
    <row r="96" spans="2:7" ht="15.75" x14ac:dyDescent="0.2">
      <c r="B96" s="19" t="str">
        <f>IF(ISBLANK('D COMP Budget'!B96),"",'D COMP Budget'!B96)</f>
        <v/>
      </c>
      <c r="C96" s="100"/>
      <c r="D96" s="128"/>
      <c r="E96" s="128"/>
      <c r="F96" s="128"/>
      <c r="G96" s="99"/>
    </row>
    <row r="97" spans="2:7" ht="15" x14ac:dyDescent="0.25">
      <c r="B97" s="36" t="str">
        <f>IF(ISBLANK('D COMP Budget'!B97),"",'D COMP Budget'!B97)</f>
        <v>Autres coûts</v>
      </c>
      <c r="C97" s="318"/>
      <c r="D97" s="319"/>
      <c r="E97" s="319"/>
      <c r="F97" s="319"/>
      <c r="G97" s="320"/>
    </row>
    <row r="98" spans="2:7" ht="45" customHeight="1" x14ac:dyDescent="0.2">
      <c r="B98" s="240" t="str">
        <f>IF(ISBLANK('D COMP Budget'!B98),"",'D COMP Budget'!B98)</f>
        <v>Coût d'accès: coûts reliés aux mesures de soutien et services pour artistes et professionnels des arts sourds ou handicapés impliqués dans les activités</v>
      </c>
      <c r="C98" s="100"/>
      <c r="D98" s="128"/>
      <c r="E98" s="128"/>
      <c r="F98" s="128"/>
      <c r="G98" s="99"/>
    </row>
    <row r="99" spans="2:7" ht="15.75" x14ac:dyDescent="0.2">
      <c r="B99" s="19" t="str">
        <f>IF(ISBLANK('D COMP Budget'!B99),"",'D COMP Budget'!B99)</f>
        <v/>
      </c>
      <c r="C99" s="100"/>
      <c r="D99" s="128"/>
      <c r="E99" s="128"/>
      <c r="F99" s="128"/>
      <c r="G99" s="99"/>
    </row>
    <row r="100" spans="2:7" ht="15.75" x14ac:dyDescent="0.2">
      <c r="B100" s="19" t="str">
        <f>IF(ISBLANK('D COMP Budget'!B100),"",'D COMP Budget'!B100)</f>
        <v/>
      </c>
      <c r="C100" s="100"/>
      <c r="D100" s="128"/>
      <c r="E100" s="128"/>
      <c r="F100" s="128"/>
      <c r="G100" s="99"/>
    </row>
    <row r="101" spans="2:7" ht="15.75" x14ac:dyDescent="0.2">
      <c r="B101" s="19" t="str">
        <f>IF(ISBLANK('D COMP Budget'!B101),"",'D COMP Budget'!B101)</f>
        <v/>
      </c>
      <c r="C101" s="100"/>
      <c r="D101" s="128"/>
      <c r="E101" s="128"/>
      <c r="F101" s="128"/>
      <c r="G101" s="99"/>
    </row>
    <row r="102" spans="2:7" ht="15.75" x14ac:dyDescent="0.2">
      <c r="B102" s="19" t="str">
        <f>IF(ISBLANK('D COMP Budget'!B102),"",'D COMP Budget'!B102)</f>
        <v/>
      </c>
      <c r="C102" s="100"/>
      <c r="D102" s="128"/>
      <c r="E102" s="128"/>
      <c r="F102" s="128"/>
      <c r="G102" s="99"/>
    </row>
    <row r="103" spans="2:7" ht="15.75" x14ac:dyDescent="0.2">
      <c r="B103" s="19" t="str">
        <f>IF(ISBLANK('D COMP Budget'!B103),"",'D COMP Budget'!B103)</f>
        <v/>
      </c>
      <c r="C103" s="100"/>
      <c r="D103" s="128"/>
      <c r="E103" s="128"/>
      <c r="F103" s="128"/>
      <c r="G103" s="99"/>
    </row>
    <row r="104" spans="2:7" ht="15.75" x14ac:dyDescent="0.2">
      <c r="B104" s="19" t="str">
        <f>IF(ISBLANK('D COMP Budget'!B104),"",'D COMP Budget'!B104)</f>
        <v/>
      </c>
      <c r="C104" s="100"/>
      <c r="D104" s="128"/>
      <c r="E104" s="128"/>
      <c r="F104" s="128"/>
      <c r="G104" s="99"/>
    </row>
    <row r="105" spans="2:7" ht="15.75" x14ac:dyDescent="0.2">
      <c r="B105" s="19" t="str">
        <f>IF(ISBLANK('D COMP Budget'!B105),"",'D COMP Budget'!B105)</f>
        <v/>
      </c>
      <c r="C105" s="100"/>
      <c r="D105" s="128"/>
      <c r="E105" s="128"/>
      <c r="F105" s="128"/>
      <c r="G105" s="99"/>
    </row>
    <row r="106" spans="2:7" ht="15.75" x14ac:dyDescent="0.2">
      <c r="B106" s="19" t="str">
        <f>IF(ISBLANK('D COMP Budget'!B106),"",'D COMP Budget'!B106)</f>
        <v/>
      </c>
      <c r="C106" s="100"/>
      <c r="D106" s="128"/>
      <c r="E106" s="128"/>
      <c r="F106" s="128"/>
      <c r="G106" s="99"/>
    </row>
    <row r="107" spans="2:7" ht="15.75" x14ac:dyDescent="0.2">
      <c r="B107" s="19" t="str">
        <f>IF(ISBLANK('D COMP Budget'!B107),"",'D COMP Budget'!B107)</f>
        <v/>
      </c>
      <c r="C107" s="100"/>
      <c r="D107" s="128"/>
      <c r="E107" s="128"/>
      <c r="F107" s="128"/>
      <c r="G107" s="99"/>
    </row>
    <row r="108" spans="2:7" ht="15.75" x14ac:dyDescent="0.2">
      <c r="B108" s="19" t="str">
        <f>IF(ISBLANK('D COMP Budget'!B108),"",'D COMP Budget'!B108)</f>
        <v/>
      </c>
      <c r="C108" s="100"/>
      <c r="D108" s="128"/>
      <c r="E108" s="128"/>
      <c r="F108" s="128"/>
      <c r="G108" s="99"/>
    </row>
    <row r="109" spans="2:7" ht="15.75" x14ac:dyDescent="0.2">
      <c r="B109" s="19" t="str">
        <f>IF(ISBLANK('D COMP Budget'!B109),"",'D COMP Budget'!B109)</f>
        <v/>
      </c>
      <c r="C109" s="100"/>
      <c r="D109" s="128"/>
      <c r="E109" s="128"/>
      <c r="F109" s="128"/>
      <c r="G109" s="99"/>
    </row>
    <row r="110" spans="2:7" ht="15.75" x14ac:dyDescent="0.2">
      <c r="B110" s="19" t="str">
        <f>IF(ISBLANK('D COMP Budget'!B110),"",'D COMP Budget'!B110)</f>
        <v/>
      </c>
      <c r="C110" s="100"/>
      <c r="D110" s="128"/>
      <c r="E110" s="128"/>
      <c r="F110" s="128"/>
      <c r="G110" s="99"/>
    </row>
    <row r="111" spans="2:7" ht="15.75" x14ac:dyDescent="0.2">
      <c r="B111" s="19" t="str">
        <f>IF(ISBLANK('D COMP Budget'!B111),"",'D COMP Budget'!B111)</f>
        <v/>
      </c>
      <c r="C111" s="100"/>
      <c r="D111" s="128"/>
      <c r="E111" s="128"/>
      <c r="F111" s="128"/>
      <c r="G111" s="99"/>
    </row>
    <row r="112" spans="2:7" ht="15.75" x14ac:dyDescent="0.2">
      <c r="B112" s="19" t="str">
        <f>IF(ISBLANK('D COMP Budget'!B112),"",'D COMP Budget'!B112)</f>
        <v/>
      </c>
      <c r="C112" s="100"/>
      <c r="D112" s="128"/>
      <c r="E112" s="128"/>
      <c r="F112" s="128"/>
      <c r="G112" s="99"/>
    </row>
    <row r="113" spans="2:7" ht="15.75" x14ac:dyDescent="0.2">
      <c r="B113" s="19" t="str">
        <f>IF(ISBLANK('D COMP Budget'!B113),"",'D COMP Budget'!B113)</f>
        <v/>
      </c>
      <c r="C113" s="100"/>
      <c r="D113" s="128"/>
      <c r="E113" s="128"/>
      <c r="F113" s="128"/>
      <c r="G113" s="99"/>
    </row>
    <row r="114" spans="2:7" ht="15" x14ac:dyDescent="0.25">
      <c r="B114" s="75" t="str">
        <f>IF(ISBLANK('D COMP Budget'!B114),"",'D COMP Budget'!B114)</f>
        <v>Sous-total - Coûts des activités</v>
      </c>
      <c r="C114" s="131">
        <f>+'D COMP Budget'!C114</f>
        <v>0</v>
      </c>
      <c r="D114" s="129">
        <f t="shared" ref="D114:F114" si="0">+SUM(D47:D51,D53:D57,D59:D63,D65:D74,D76:D85,D87:D96,D98:D113)</f>
        <v>0</v>
      </c>
      <c r="E114" s="129">
        <f t="shared" si="0"/>
        <v>0</v>
      </c>
      <c r="F114" s="129">
        <f t="shared" si="0"/>
        <v>0</v>
      </c>
      <c r="G114" s="77"/>
    </row>
    <row r="115" spans="2:7" ht="6.75" customHeight="1" x14ac:dyDescent="0.25">
      <c r="B115" s="78"/>
      <c r="C115" s="79"/>
      <c r="D115" s="76"/>
      <c r="E115" s="76"/>
      <c r="F115" s="76"/>
    </row>
    <row r="116" spans="2:7" ht="15" x14ac:dyDescent="0.2">
      <c r="B116" s="283" t="s">
        <v>94</v>
      </c>
      <c r="C116" s="283"/>
      <c r="D116" s="283"/>
      <c r="E116" s="283"/>
      <c r="F116" s="283"/>
      <c r="G116" s="283"/>
    </row>
    <row r="117" spans="2:7" ht="30" x14ac:dyDescent="0.25">
      <c r="B117" s="36" t="str">
        <f>IF(ISBLANK('D COMP Budget'!B117),"",'D COMP Budget'!B117)</f>
        <v>Personnel chargé de la promotion et marketing</v>
      </c>
      <c r="C117" s="318"/>
      <c r="D117" s="319"/>
      <c r="E117" s="319"/>
      <c r="F117" s="319"/>
      <c r="G117" s="320"/>
    </row>
    <row r="118" spans="2:7" ht="15.75" x14ac:dyDescent="0.2">
      <c r="B118" s="19" t="str">
        <f>IF(ISBLANK('D COMP Budget'!B118),"",'D COMP Budget'!B118)</f>
        <v/>
      </c>
      <c r="C118" s="100"/>
      <c r="D118" s="128"/>
      <c r="E118" s="128"/>
      <c r="F118" s="128"/>
      <c r="G118" s="99"/>
    </row>
    <row r="119" spans="2:7" ht="15.75" x14ac:dyDescent="0.2">
      <c r="B119" s="19" t="str">
        <f>IF(ISBLANK('D COMP Budget'!B119),"",'D COMP Budget'!B119)</f>
        <v/>
      </c>
      <c r="C119" s="100"/>
      <c r="D119" s="128"/>
      <c r="E119" s="128"/>
      <c r="F119" s="128"/>
      <c r="G119" s="99"/>
    </row>
    <row r="120" spans="2:7" ht="15.75" x14ac:dyDescent="0.2">
      <c r="B120" s="19" t="str">
        <f>IF(ISBLANK('D COMP Budget'!B120),"",'D COMP Budget'!B120)</f>
        <v/>
      </c>
      <c r="C120" s="100"/>
      <c r="D120" s="128"/>
      <c r="E120" s="128"/>
      <c r="F120" s="128"/>
      <c r="G120" s="99"/>
    </row>
    <row r="121" spans="2:7" ht="15.75" x14ac:dyDescent="0.2">
      <c r="B121" s="19" t="str">
        <f>IF(ISBLANK('D COMP Budget'!B121),"",'D COMP Budget'!B121)</f>
        <v/>
      </c>
      <c r="C121" s="100"/>
      <c r="D121" s="128"/>
      <c r="E121" s="128"/>
      <c r="F121" s="128"/>
      <c r="G121" s="99"/>
    </row>
    <row r="122" spans="2:7" ht="15.75" x14ac:dyDescent="0.2">
      <c r="B122" s="19" t="str">
        <f>IF(ISBLANK('D COMP Budget'!B122),"",'D COMP Budget'!B122)</f>
        <v/>
      </c>
      <c r="C122" s="100"/>
      <c r="D122" s="128"/>
      <c r="E122" s="128"/>
      <c r="F122" s="128"/>
      <c r="G122" s="99"/>
    </row>
    <row r="123" spans="2:7" ht="15" x14ac:dyDescent="0.25">
      <c r="B123" s="36" t="str">
        <f>IF(ISBLANK('D COMP Budget'!B123),"",'D COMP Budget'!B123)</f>
        <v>Coûts promotionnels</v>
      </c>
      <c r="C123" s="318"/>
      <c r="D123" s="319"/>
      <c r="E123" s="319"/>
      <c r="F123" s="319"/>
      <c r="G123" s="320"/>
    </row>
    <row r="124" spans="2:7" ht="15.75" x14ac:dyDescent="0.2">
      <c r="B124" s="19" t="str">
        <f>IF(ISBLANK('D COMP Budget'!B124),"",'D COMP Budget'!B124)</f>
        <v/>
      </c>
      <c r="C124" s="100"/>
      <c r="D124" s="128"/>
      <c r="E124" s="128"/>
      <c r="F124" s="128"/>
      <c r="G124" s="99"/>
    </row>
    <row r="125" spans="2:7" ht="15.75" x14ac:dyDescent="0.2">
      <c r="B125" s="19" t="str">
        <f>IF(ISBLANK('D COMP Budget'!B125),"",'D COMP Budget'!B125)</f>
        <v/>
      </c>
      <c r="C125" s="100"/>
      <c r="D125" s="128"/>
      <c r="E125" s="128"/>
      <c r="F125" s="128"/>
      <c r="G125" s="99"/>
    </row>
    <row r="126" spans="2:7" ht="15.75" x14ac:dyDescent="0.2">
      <c r="B126" s="19" t="str">
        <f>IF(ISBLANK('D COMP Budget'!B126),"",'D COMP Budget'!B126)</f>
        <v/>
      </c>
      <c r="C126" s="100"/>
      <c r="D126" s="128"/>
      <c r="E126" s="128"/>
      <c r="F126" s="128"/>
      <c r="G126" s="99"/>
    </row>
    <row r="127" spans="2:7" ht="15.75" x14ac:dyDescent="0.2">
      <c r="B127" s="19" t="str">
        <f>IF(ISBLANK('D COMP Budget'!B127),"",'D COMP Budget'!B127)</f>
        <v/>
      </c>
      <c r="C127" s="100"/>
      <c r="D127" s="128"/>
      <c r="E127" s="128"/>
      <c r="F127" s="128"/>
      <c r="G127" s="99"/>
    </row>
    <row r="128" spans="2:7" ht="15.75" x14ac:dyDescent="0.2">
      <c r="B128" s="19" t="str">
        <f>IF(ISBLANK('D COMP Budget'!B128),"",'D COMP Budget'!B128)</f>
        <v/>
      </c>
      <c r="C128" s="100"/>
      <c r="D128" s="128"/>
      <c r="E128" s="128"/>
      <c r="F128" s="128"/>
      <c r="G128" s="99"/>
    </row>
    <row r="129" spans="2:7" ht="15.75" x14ac:dyDescent="0.2">
      <c r="B129" s="19" t="str">
        <f>IF(ISBLANK('D COMP Budget'!B129),"",'D COMP Budget'!B129)</f>
        <v/>
      </c>
      <c r="C129" s="100"/>
      <c r="D129" s="128"/>
      <c r="E129" s="128"/>
      <c r="F129" s="128"/>
      <c r="G129" s="99"/>
    </row>
    <row r="130" spans="2:7" ht="15" x14ac:dyDescent="0.25">
      <c r="B130" s="75" t="str">
        <f>IF(ISBLANK('D COMP Budget'!B130),"",'D COMP Budget'!B130)</f>
        <v>Sous-total - Promotion et marketing</v>
      </c>
      <c r="C130" s="131">
        <f>+'D COMP Budget'!C130</f>
        <v>0</v>
      </c>
      <c r="D130" s="129">
        <f t="shared" ref="D130:F130" si="1">+SUM(D118:D122,D124:D129)</f>
        <v>0</v>
      </c>
      <c r="E130" s="129">
        <f t="shared" si="1"/>
        <v>0</v>
      </c>
      <c r="F130" s="129">
        <f t="shared" si="1"/>
        <v>0</v>
      </c>
      <c r="G130" s="77"/>
    </row>
    <row r="131" spans="2:7" ht="6.75" customHeight="1" x14ac:dyDescent="0.2">
      <c r="B131" s="80"/>
      <c r="C131" s="81"/>
      <c r="D131" s="76"/>
      <c r="E131" s="76"/>
      <c r="F131" s="76"/>
    </row>
    <row r="132" spans="2:7" ht="15" x14ac:dyDescent="0.2">
      <c r="B132" s="283" t="s">
        <v>173</v>
      </c>
      <c r="C132" s="283"/>
      <c r="D132" s="283"/>
      <c r="E132" s="283"/>
      <c r="F132" s="283"/>
      <c r="G132" s="283"/>
    </row>
    <row r="133" spans="2:7" ht="15" x14ac:dyDescent="0.25">
      <c r="B133" s="36" t="str">
        <f>IF(ISBLANK('D COMP Budget'!B133),"",'D COMP Budget'!B133)</f>
        <v>Personnel chargé de l’administration</v>
      </c>
      <c r="C133" s="318"/>
      <c r="D133" s="319"/>
      <c r="E133" s="319"/>
      <c r="F133" s="319"/>
      <c r="G133" s="320"/>
    </row>
    <row r="134" spans="2:7" ht="15.75" x14ac:dyDescent="0.2">
      <c r="B134" s="19" t="str">
        <f>IF(ISBLANK('D COMP Budget'!B134),"",'D COMP Budget'!B134)</f>
        <v/>
      </c>
      <c r="C134" s="100"/>
      <c r="D134" s="128"/>
      <c r="E134" s="128"/>
      <c r="F134" s="128"/>
      <c r="G134" s="99"/>
    </row>
    <row r="135" spans="2:7" ht="15.75" x14ac:dyDescent="0.2">
      <c r="B135" s="19" t="str">
        <f>IF(ISBLANK('D COMP Budget'!B135),"",'D COMP Budget'!B135)</f>
        <v/>
      </c>
      <c r="C135" s="100"/>
      <c r="D135" s="128"/>
      <c r="E135" s="128"/>
      <c r="F135" s="128"/>
      <c r="G135" s="99"/>
    </row>
    <row r="136" spans="2:7" ht="15.75" x14ac:dyDescent="0.2">
      <c r="B136" s="19" t="str">
        <f>IF(ISBLANK('D COMP Budget'!B136),"",'D COMP Budget'!B136)</f>
        <v/>
      </c>
      <c r="C136" s="100"/>
      <c r="D136" s="128"/>
      <c r="E136" s="128"/>
      <c r="F136" s="128"/>
      <c r="G136" s="99"/>
    </row>
    <row r="137" spans="2:7" ht="15.75" x14ac:dyDescent="0.2">
      <c r="B137" s="19" t="str">
        <f>IF(ISBLANK('D COMP Budget'!B137),"",'D COMP Budget'!B137)</f>
        <v/>
      </c>
      <c r="C137" s="100"/>
      <c r="D137" s="128"/>
      <c r="E137" s="128"/>
      <c r="F137" s="128"/>
      <c r="G137" s="99"/>
    </row>
    <row r="138" spans="2:7" ht="15.75" x14ac:dyDescent="0.2">
      <c r="B138" s="19" t="str">
        <f>IF(ISBLANK('D COMP Budget'!B138),"",'D COMP Budget'!B138)</f>
        <v/>
      </c>
      <c r="C138" s="100"/>
      <c r="D138" s="128"/>
      <c r="E138" s="128"/>
      <c r="F138" s="128"/>
      <c r="G138" s="99"/>
    </row>
    <row r="139" spans="2:7" ht="15" x14ac:dyDescent="0.25">
      <c r="B139" s="36" t="str">
        <f>IF(ISBLANK('D COMP Budget'!B139),"",'D COMP Budget'!B139)</f>
        <v>Coûts administratifs</v>
      </c>
      <c r="C139" s="318"/>
      <c r="D139" s="319"/>
      <c r="E139" s="319"/>
      <c r="F139" s="319"/>
      <c r="G139" s="320"/>
    </row>
    <row r="140" spans="2:7" ht="15.75" x14ac:dyDescent="0.2">
      <c r="B140" s="19" t="str">
        <f>IF(ISBLANK('D COMP Budget'!B140),"",'D COMP Budget'!B140)</f>
        <v/>
      </c>
      <c r="C140" s="100"/>
      <c r="D140" s="128"/>
      <c r="E140" s="128"/>
      <c r="F140" s="128"/>
      <c r="G140" s="99"/>
    </row>
    <row r="141" spans="2:7" ht="15.75" x14ac:dyDescent="0.2">
      <c r="B141" s="19" t="str">
        <f>IF(ISBLANK('D COMP Budget'!B141),"",'D COMP Budget'!B141)</f>
        <v/>
      </c>
      <c r="C141" s="100"/>
      <c r="D141" s="128"/>
      <c r="E141" s="128"/>
      <c r="F141" s="128"/>
      <c r="G141" s="99"/>
    </row>
    <row r="142" spans="2:7" ht="15.75" x14ac:dyDescent="0.2">
      <c r="B142" s="19" t="str">
        <f>IF(ISBLANK('D COMP Budget'!B142),"",'D COMP Budget'!B142)</f>
        <v/>
      </c>
      <c r="C142" s="100"/>
      <c r="D142" s="128"/>
      <c r="E142" s="128"/>
      <c r="F142" s="128"/>
      <c r="G142" s="99"/>
    </row>
    <row r="143" spans="2:7" ht="15.75" x14ac:dyDescent="0.2">
      <c r="B143" s="19" t="str">
        <f>IF(ISBLANK('D COMP Budget'!B143),"",'D COMP Budget'!B143)</f>
        <v/>
      </c>
      <c r="C143" s="100"/>
      <c r="D143" s="128"/>
      <c r="E143" s="128"/>
      <c r="F143" s="128"/>
      <c r="G143" s="99"/>
    </row>
    <row r="144" spans="2:7" ht="15.75" x14ac:dyDescent="0.2">
      <c r="B144" s="19" t="str">
        <f>IF(ISBLANK('D COMP Budget'!B144),"",'D COMP Budget'!B144)</f>
        <v/>
      </c>
      <c r="C144" s="100"/>
      <c r="D144" s="128"/>
      <c r="E144" s="128"/>
      <c r="F144" s="128"/>
      <c r="G144" s="99"/>
    </row>
    <row r="145" spans="2:8" ht="15.75" x14ac:dyDescent="0.2">
      <c r="B145" s="19" t="str">
        <f>IF(ISBLANK('D COMP Budget'!B145),"",'D COMP Budget'!B145)</f>
        <v/>
      </c>
      <c r="C145" s="100"/>
      <c r="D145" s="128"/>
      <c r="E145" s="128"/>
      <c r="F145" s="128"/>
      <c r="G145" s="99"/>
    </row>
    <row r="146" spans="2:8" ht="15" x14ac:dyDescent="0.25">
      <c r="B146" s="75" t="str">
        <f>IF(ISBLANK('D COMP Budget'!B146),"",'D COMP Budget'!B146)</f>
        <v>Sous-total - Coûts de gestion</v>
      </c>
      <c r="C146" s="131">
        <f>+'D COMP Budget'!C146</f>
        <v>0</v>
      </c>
      <c r="D146" s="129">
        <f t="shared" ref="D146:F146" si="2">+SUM(D134:D138,D140:D145)</f>
        <v>0</v>
      </c>
      <c r="E146" s="129">
        <f t="shared" si="2"/>
        <v>0</v>
      </c>
      <c r="F146" s="129">
        <f t="shared" si="2"/>
        <v>0</v>
      </c>
      <c r="G146" s="77"/>
    </row>
    <row r="147" spans="2:8" ht="6.75" customHeight="1" x14ac:dyDescent="0.2">
      <c r="C147" s="81"/>
      <c r="D147" s="76"/>
      <c r="E147" s="76"/>
      <c r="F147" s="76"/>
      <c r="G147" s="83"/>
      <c r="H147" s="74"/>
    </row>
    <row r="148" spans="2:8" ht="15" x14ac:dyDescent="0.25">
      <c r="B148" s="98" t="str">
        <f>IF(ISBLANK('D COMP Budget'!B148),"",'D COMP Budget'!B148)</f>
        <v>Total des coûts</v>
      </c>
      <c r="C148" s="131">
        <f>+'D COMP Budget'!C148</f>
        <v>0</v>
      </c>
      <c r="D148" s="129">
        <f>+D28+D42+D114+D130+D146</f>
        <v>0</v>
      </c>
      <c r="E148" s="129">
        <f>+E28+E42+E114+E130+E146</f>
        <v>0</v>
      </c>
      <c r="F148" s="129">
        <f>+F28+F42+F114+F130+F146</f>
        <v>0</v>
      </c>
      <c r="G148" s="77"/>
    </row>
    <row r="151" spans="2:8" ht="15" x14ac:dyDescent="0.2">
      <c r="B151" s="310" t="s">
        <v>3</v>
      </c>
      <c r="C151" s="311"/>
      <c r="D151" s="311"/>
      <c r="E151" s="311"/>
      <c r="F151" s="311"/>
      <c r="G151" s="312"/>
    </row>
    <row r="152" spans="2:8" ht="45" x14ac:dyDescent="0.25">
      <c r="B152" s="84"/>
      <c r="C152" s="116" t="s">
        <v>48</v>
      </c>
      <c r="D152" s="115" t="s">
        <v>178</v>
      </c>
      <c r="E152" s="115" t="s">
        <v>179</v>
      </c>
      <c r="F152" s="115" t="s">
        <v>53</v>
      </c>
      <c r="G152" s="115" t="s">
        <v>52</v>
      </c>
    </row>
    <row r="153" spans="2:8" ht="6.75" customHeight="1" x14ac:dyDescent="0.2"/>
    <row r="154" spans="2:8" ht="15" x14ac:dyDescent="0.2">
      <c r="B154" s="283" t="s">
        <v>4</v>
      </c>
      <c r="C154" s="283"/>
      <c r="D154" s="283"/>
      <c r="E154" s="283"/>
      <c r="F154" s="283"/>
      <c r="G154" s="283"/>
    </row>
    <row r="155" spans="2:8" ht="15" x14ac:dyDescent="0.25">
      <c r="B155" s="36" t="str">
        <f>IF(ISBLANK('D COMP Budget'!B155),"",'D COMP Budget'!B155)</f>
        <v>Ventes de billets</v>
      </c>
      <c r="C155" s="282"/>
      <c r="D155" s="282"/>
      <c r="E155" s="282"/>
      <c r="F155" s="282"/>
      <c r="G155" s="282"/>
    </row>
    <row r="156" spans="2:8" ht="15.75" x14ac:dyDescent="0.2">
      <c r="B156" s="77" t="str">
        <f>IF(ISBLANK('D COMP Budget'!B156),"",'D COMP Budget'!B156)</f>
        <v/>
      </c>
      <c r="C156" s="100"/>
      <c r="D156" s="128"/>
      <c r="E156" s="128"/>
      <c r="F156" s="128"/>
      <c r="G156" s="99"/>
    </row>
    <row r="157" spans="2:8" ht="15.75" x14ac:dyDescent="0.2">
      <c r="B157" s="77" t="str">
        <f>IF(ISBLANK('D COMP Budget'!B157),"",'D COMP Budget'!B157)</f>
        <v/>
      </c>
      <c r="C157" s="100"/>
      <c r="D157" s="128"/>
      <c r="E157" s="128"/>
      <c r="F157" s="128"/>
      <c r="G157" s="99"/>
    </row>
    <row r="158" spans="2:8" ht="15.75" x14ac:dyDescent="0.2">
      <c r="B158" s="77" t="str">
        <f>IF(ISBLANK('D COMP Budget'!B158),"",'D COMP Budget'!B158)</f>
        <v/>
      </c>
      <c r="C158" s="100"/>
      <c r="D158" s="128"/>
      <c r="E158" s="128"/>
      <c r="F158" s="128"/>
      <c r="G158" s="99"/>
    </row>
    <row r="159" spans="2:8" ht="15.75" x14ac:dyDescent="0.2">
      <c r="B159" s="77" t="str">
        <f>IF(ISBLANK('D COMP Budget'!B159),"",'D COMP Budget'!B159)</f>
        <v/>
      </c>
      <c r="C159" s="100"/>
      <c r="D159" s="128"/>
      <c r="E159" s="128"/>
      <c r="F159" s="128"/>
      <c r="G159" s="99"/>
    </row>
    <row r="160" spans="2:8" ht="15.75" x14ac:dyDescent="0.2">
      <c r="B160" s="77" t="str">
        <f>IF(ISBLANK('D COMP Budget'!B160),"",'D COMP Budget'!B160)</f>
        <v/>
      </c>
      <c r="C160" s="100"/>
      <c r="D160" s="128"/>
      <c r="E160" s="128"/>
      <c r="F160" s="128"/>
      <c r="G160" s="99"/>
    </row>
    <row r="161" spans="2:7" ht="15.75" x14ac:dyDescent="0.2">
      <c r="B161" s="77" t="str">
        <f>IF(ISBLANK('D COMP Budget'!B161),"",'D COMP Budget'!B161)</f>
        <v/>
      </c>
      <c r="C161" s="100"/>
      <c r="D161" s="128"/>
      <c r="E161" s="128"/>
      <c r="F161" s="128"/>
      <c r="G161" s="99"/>
    </row>
    <row r="162" spans="2:7" ht="15.75" x14ac:dyDescent="0.2">
      <c r="B162" s="77" t="str">
        <f>IF(ISBLANK('D COMP Budget'!B162),"",'D COMP Budget'!B162)</f>
        <v/>
      </c>
      <c r="C162" s="100"/>
      <c r="D162" s="128"/>
      <c r="E162" s="128"/>
      <c r="F162" s="128"/>
      <c r="G162" s="99"/>
    </row>
    <row r="163" spans="2:7" ht="15.75" x14ac:dyDescent="0.2">
      <c r="B163" s="77" t="str">
        <f>IF(ISBLANK('D COMP Budget'!B163),"",'D COMP Budget'!B163)</f>
        <v/>
      </c>
      <c r="C163" s="100"/>
      <c r="D163" s="128"/>
      <c r="E163" s="128"/>
      <c r="F163" s="128"/>
      <c r="G163" s="99"/>
    </row>
    <row r="164" spans="2:7" ht="15.75" x14ac:dyDescent="0.2">
      <c r="B164" s="77" t="str">
        <f>IF(ISBLANK('D COMP Budget'!B164),"",'D COMP Budget'!B164)</f>
        <v/>
      </c>
      <c r="C164" s="100"/>
      <c r="D164" s="128"/>
      <c r="E164" s="128"/>
      <c r="F164" s="128"/>
      <c r="G164" s="99"/>
    </row>
    <row r="165" spans="2:7" ht="15.75" x14ac:dyDescent="0.2">
      <c r="B165" s="77" t="str">
        <f>IF(ISBLANK('D COMP Budget'!B165),"",'D COMP Budget'!B165)</f>
        <v/>
      </c>
      <c r="C165" s="100"/>
      <c r="D165" s="128"/>
      <c r="E165" s="128"/>
      <c r="F165" s="128"/>
      <c r="G165" s="99"/>
    </row>
    <row r="166" spans="2:7" ht="15.75" x14ac:dyDescent="0.2">
      <c r="B166" s="77" t="str">
        <f>IF(ISBLANK('D COMP Budget'!B166),"",'D COMP Budget'!B166)</f>
        <v/>
      </c>
      <c r="C166" s="100"/>
      <c r="D166" s="128"/>
      <c r="E166" s="128"/>
      <c r="F166" s="128"/>
      <c r="G166" s="99"/>
    </row>
    <row r="167" spans="2:7" ht="15.75" x14ac:dyDescent="0.2">
      <c r="B167" s="77" t="str">
        <f>IF(ISBLANK('D COMP Budget'!B167),"",'D COMP Budget'!B167)</f>
        <v/>
      </c>
      <c r="C167" s="100"/>
      <c r="D167" s="128"/>
      <c r="E167" s="128"/>
      <c r="F167" s="128"/>
      <c r="G167" s="99"/>
    </row>
    <row r="168" spans="2:7" ht="15" x14ac:dyDescent="0.25">
      <c r="B168" s="36" t="str">
        <f>IF(ISBLANK('D COMP Budget'!B168),"",'D COMP Budget'!B168)</f>
        <v>Autres revenus gagnés</v>
      </c>
      <c r="C168" s="282"/>
      <c r="D168" s="282"/>
      <c r="E168" s="282"/>
      <c r="F168" s="282"/>
      <c r="G168" s="282"/>
    </row>
    <row r="169" spans="2:7" ht="15.75" x14ac:dyDescent="0.2">
      <c r="B169" s="77" t="str">
        <f>IF(ISBLANK('D COMP Budget'!B169),"",'D COMP Budget'!B169)</f>
        <v/>
      </c>
      <c r="C169" s="100"/>
      <c r="D169" s="128"/>
      <c r="E169" s="128"/>
      <c r="F169" s="128"/>
      <c r="G169" s="99"/>
    </row>
    <row r="170" spans="2:7" ht="15.75" x14ac:dyDescent="0.2">
      <c r="B170" s="77" t="str">
        <f>IF(ISBLANK('D COMP Budget'!B170),"",'D COMP Budget'!B170)</f>
        <v/>
      </c>
      <c r="C170" s="100"/>
      <c r="D170" s="128"/>
      <c r="E170" s="128"/>
      <c r="F170" s="128"/>
      <c r="G170" s="99"/>
    </row>
    <row r="171" spans="2:7" ht="15.75" x14ac:dyDescent="0.2">
      <c r="B171" s="77" t="str">
        <f>IF(ISBLANK('D COMP Budget'!B171),"",'D COMP Budget'!B171)</f>
        <v/>
      </c>
      <c r="C171" s="100"/>
      <c r="D171" s="128"/>
      <c r="E171" s="128"/>
      <c r="F171" s="128"/>
      <c r="G171" s="99"/>
    </row>
    <row r="172" spans="2:7" ht="15.75" x14ac:dyDescent="0.2">
      <c r="B172" s="77" t="str">
        <f>IF(ISBLANK('D COMP Budget'!B172),"",'D COMP Budget'!B172)</f>
        <v/>
      </c>
      <c r="C172" s="100"/>
      <c r="D172" s="128"/>
      <c r="E172" s="128"/>
      <c r="F172" s="128"/>
      <c r="G172" s="99"/>
    </row>
    <row r="173" spans="2:7" ht="15.75" x14ac:dyDescent="0.2">
      <c r="B173" s="77" t="str">
        <f>IF(ISBLANK('D COMP Budget'!B173),"",'D COMP Budget'!B173)</f>
        <v/>
      </c>
      <c r="C173" s="100"/>
      <c r="D173" s="128"/>
      <c r="E173" s="128"/>
      <c r="F173" s="128"/>
      <c r="G173" s="99"/>
    </row>
    <row r="174" spans="2:7" ht="15.75" x14ac:dyDescent="0.2">
      <c r="B174" s="77" t="str">
        <f>IF(ISBLANK('D COMP Budget'!B174),"",'D COMP Budget'!B174)</f>
        <v/>
      </c>
      <c r="C174" s="100"/>
      <c r="D174" s="128"/>
      <c r="E174" s="128"/>
      <c r="F174" s="128"/>
      <c r="G174" s="99"/>
    </row>
    <row r="175" spans="2:7" ht="15.75" x14ac:dyDescent="0.2">
      <c r="B175" s="77" t="str">
        <f>IF(ISBLANK('D COMP Budget'!B175),"",'D COMP Budget'!B175)</f>
        <v/>
      </c>
      <c r="C175" s="100"/>
      <c r="D175" s="128"/>
      <c r="E175" s="128"/>
      <c r="F175" s="128"/>
      <c r="G175" s="99"/>
    </row>
    <row r="176" spans="2:7" ht="15.75" x14ac:dyDescent="0.2">
      <c r="B176" s="77" t="str">
        <f>IF(ISBLANK('D COMP Budget'!B176),"",'D COMP Budget'!B176)</f>
        <v/>
      </c>
      <c r="C176" s="100"/>
      <c r="D176" s="128"/>
      <c r="E176" s="128"/>
      <c r="F176" s="128"/>
      <c r="G176" s="99"/>
    </row>
    <row r="177" spans="2:8" ht="15.75" x14ac:dyDescent="0.2">
      <c r="B177" s="77" t="str">
        <f>IF(ISBLANK('D COMP Budget'!B177),"",'D COMP Budget'!B177)</f>
        <v/>
      </c>
      <c r="C177" s="100"/>
      <c r="D177" s="128"/>
      <c r="E177" s="128"/>
      <c r="F177" s="128"/>
      <c r="G177" s="99"/>
    </row>
    <row r="178" spans="2:8" ht="15.75" x14ac:dyDescent="0.2">
      <c r="B178" s="77" t="str">
        <f>IF(ISBLANK('D COMP Budget'!B178),"",'D COMP Budget'!B178)</f>
        <v/>
      </c>
      <c r="C178" s="100"/>
      <c r="D178" s="128"/>
      <c r="E178" s="128"/>
      <c r="F178" s="128"/>
      <c r="G178" s="99"/>
    </row>
    <row r="179" spans="2:8" ht="15" x14ac:dyDescent="0.25">
      <c r="B179" s="75" t="str">
        <f>IF(ISBLANK('D COMP Budget'!B179),"",'D COMP Budget'!B179)</f>
        <v>Sous-total - Revenus gagnés</v>
      </c>
      <c r="C179" s="131">
        <f>+'D COMP Budget'!C179</f>
        <v>0</v>
      </c>
      <c r="D179" s="129">
        <f t="shared" ref="D179:F179" si="3">+SUM(D156:D167,D169:D178)</f>
        <v>0</v>
      </c>
      <c r="E179" s="129">
        <f t="shared" si="3"/>
        <v>0</v>
      </c>
      <c r="F179" s="129">
        <f t="shared" si="3"/>
        <v>0</v>
      </c>
      <c r="G179" s="77"/>
    </row>
    <row r="180" spans="2:8" ht="6.75" customHeight="1" x14ac:dyDescent="0.2">
      <c r="C180" s="76"/>
      <c r="D180" s="76"/>
      <c r="E180" s="76"/>
      <c r="F180" s="76"/>
      <c r="G180" s="85"/>
      <c r="H180" s="74"/>
    </row>
    <row r="181" spans="2:8" ht="15" x14ac:dyDescent="0.2">
      <c r="B181" s="283" t="s">
        <v>5</v>
      </c>
      <c r="C181" s="283"/>
      <c r="D181" s="283"/>
      <c r="E181" s="283"/>
      <c r="F181" s="283"/>
      <c r="G181" s="283"/>
    </row>
    <row r="182" spans="2:8" ht="15.75" x14ac:dyDescent="0.2">
      <c r="B182" s="86" t="str">
        <f>IF(ISBLANK('D COMP Budget'!B182),"",'D COMP Budget'!B182)</f>
        <v>Commandites</v>
      </c>
      <c r="C182" s="100"/>
      <c r="D182" s="128"/>
      <c r="E182" s="128"/>
      <c r="F182" s="128"/>
      <c r="G182" s="99"/>
    </row>
    <row r="183" spans="2:8" ht="15.75" x14ac:dyDescent="0.2">
      <c r="B183" s="86" t="str">
        <f>IF(ISBLANK('D COMP Budget'!B183),"",'D COMP Budget'!B183)</f>
        <v>Dons</v>
      </c>
      <c r="C183" s="100"/>
      <c r="D183" s="128"/>
      <c r="E183" s="128"/>
      <c r="F183" s="128"/>
      <c r="G183" s="99"/>
    </row>
    <row r="184" spans="2:8" ht="15.75" x14ac:dyDescent="0.2">
      <c r="B184" s="86" t="str">
        <f>IF(ISBLANK('D COMP Budget'!B184),"",'D COMP Budget'!B184)</f>
        <v>Fondations</v>
      </c>
      <c r="C184" s="100"/>
      <c r="D184" s="128"/>
      <c r="E184" s="128"/>
      <c r="F184" s="128"/>
      <c r="G184" s="99"/>
    </row>
    <row r="185" spans="2:8" ht="15.75" x14ac:dyDescent="0.2">
      <c r="B185" s="86" t="str">
        <f>IF(ISBLANK('D COMP Budget'!B185),"",'D COMP Budget'!B185)</f>
        <v>Collectes de fonds</v>
      </c>
      <c r="C185" s="100"/>
      <c r="D185" s="128"/>
      <c r="E185" s="128"/>
      <c r="F185" s="128"/>
      <c r="G185" s="99"/>
    </row>
    <row r="186" spans="2:8" ht="15" x14ac:dyDescent="0.25">
      <c r="B186" s="87" t="str">
        <f>IF(ISBLANK('D COMP Budget'!B186),"",'D COMP Budget'!B186)</f>
        <v>Autre revenus du secteur privé</v>
      </c>
      <c r="C186" s="284"/>
      <c r="D186" s="285"/>
      <c r="E186" s="285"/>
      <c r="F186" s="285"/>
      <c r="G186" s="286"/>
    </row>
    <row r="187" spans="2:8" ht="15.75" x14ac:dyDescent="0.2">
      <c r="B187" s="77" t="str">
        <f>IF(ISBLANK('D COMP Budget'!B187),"",'D COMP Budget'!B187)</f>
        <v/>
      </c>
      <c r="C187" s="100"/>
      <c r="D187" s="128"/>
      <c r="E187" s="128"/>
      <c r="F187" s="128"/>
      <c r="G187" s="99"/>
    </row>
    <row r="188" spans="2:8" ht="15.75" x14ac:dyDescent="0.2">
      <c r="B188" s="77" t="str">
        <f>IF(ISBLANK('D COMP Budget'!B188),"",'D COMP Budget'!B188)</f>
        <v/>
      </c>
      <c r="C188" s="100"/>
      <c r="D188" s="128"/>
      <c r="E188" s="128"/>
      <c r="F188" s="128"/>
      <c r="G188" s="99"/>
    </row>
    <row r="189" spans="2:8" ht="15.75" x14ac:dyDescent="0.2">
      <c r="B189" s="77" t="str">
        <f>IF(ISBLANK('D COMP Budget'!B189),"",'D COMP Budget'!B189)</f>
        <v/>
      </c>
      <c r="C189" s="100"/>
      <c r="D189" s="128"/>
      <c r="E189" s="128"/>
      <c r="F189" s="128"/>
      <c r="G189" s="99"/>
    </row>
    <row r="190" spans="2:8" ht="15.75" x14ac:dyDescent="0.2">
      <c r="B190" s="77" t="str">
        <f>IF(ISBLANK('D COMP Budget'!B190),"",'D COMP Budget'!B190)</f>
        <v/>
      </c>
      <c r="C190" s="100"/>
      <c r="D190" s="128"/>
      <c r="E190" s="128"/>
      <c r="F190" s="128"/>
      <c r="G190" s="99"/>
    </row>
    <row r="191" spans="2:8" ht="15.75" x14ac:dyDescent="0.2">
      <c r="B191" s="77" t="str">
        <f>IF(ISBLANK('D COMP Budget'!B191),"",'D COMP Budget'!B191)</f>
        <v/>
      </c>
      <c r="C191" s="100"/>
      <c r="D191" s="128"/>
      <c r="E191" s="128"/>
      <c r="F191" s="128"/>
      <c r="G191" s="99"/>
    </row>
    <row r="192" spans="2:8" ht="15" x14ac:dyDescent="0.25">
      <c r="B192" s="75" t="str">
        <f>IF(ISBLANK('D COMP Budget'!B192),"",'D COMP Budget'!B192)</f>
        <v>Sous-total - Revenus du secteur privé</v>
      </c>
      <c r="C192" s="131">
        <f>+'D COMP Budget'!C192</f>
        <v>0</v>
      </c>
      <c r="D192" s="129">
        <f t="shared" ref="D192:F192" si="4">+SUM(D182:D185,D187:D191)</f>
        <v>0</v>
      </c>
      <c r="E192" s="129">
        <f t="shared" si="4"/>
        <v>0</v>
      </c>
      <c r="F192" s="129">
        <f t="shared" si="4"/>
        <v>0</v>
      </c>
      <c r="G192" s="77"/>
    </row>
    <row r="193" spans="2:8" ht="6.75" customHeight="1" x14ac:dyDescent="0.2">
      <c r="C193" s="76"/>
      <c r="D193" s="76"/>
      <c r="E193" s="76"/>
      <c r="F193" s="76"/>
      <c r="G193" s="85"/>
      <c r="H193" s="74"/>
    </row>
    <row r="194" spans="2:8" ht="15" x14ac:dyDescent="0.2">
      <c r="B194" s="283" t="s">
        <v>10</v>
      </c>
      <c r="C194" s="283"/>
      <c r="D194" s="283"/>
      <c r="E194" s="283"/>
      <c r="F194" s="283"/>
      <c r="G194" s="283"/>
    </row>
    <row r="195" spans="2:8" s="88" customFormat="1" ht="28.5" x14ac:dyDescent="0.2">
      <c r="B195" s="103" t="str">
        <f>IF(ISBLANK('D COMP Budget'!B195),"",'D COMP Budget'!B195)</f>
        <v>Subvention pour cette demande, jusqu’à 100 000 $ par année, jusqu’à 3 ans</v>
      </c>
      <c r="C195" s="132">
        <f>+'D COMP Budget'!C195</f>
        <v>0</v>
      </c>
      <c r="D195" s="128"/>
      <c r="E195" s="128"/>
      <c r="F195" s="128"/>
      <c r="G195" s="99"/>
    </row>
    <row r="196" spans="2:8" s="88" customFormat="1" ht="42.75" x14ac:dyDescent="0.2">
      <c r="B196" s="103" t="str">
        <f>IF(ISBLANK('D COMP Budget'!B196),"",'D COMP Budget'!B196)</f>
        <v>Soutien à l'accès aux services (Veuillez soumettre une demande distincte au Soutien à l'accès aux services)</v>
      </c>
      <c r="C196" s="100"/>
      <c r="D196" s="128"/>
      <c r="E196" s="128"/>
      <c r="F196" s="128"/>
      <c r="G196" s="99"/>
    </row>
    <row r="197" spans="2:8" ht="30" x14ac:dyDescent="0.25">
      <c r="B197" s="112" t="str">
        <f>IF(ISBLANK('D COMP Budget'!B197),"",'D COMP Budget'!B197)</f>
        <v xml:space="preserve">Autres subventions du Conseil des arts du Canada </v>
      </c>
      <c r="C197" s="282"/>
      <c r="D197" s="282"/>
      <c r="E197" s="282"/>
      <c r="F197" s="282"/>
      <c r="G197" s="282"/>
    </row>
    <row r="198" spans="2:8" ht="15.75" x14ac:dyDescent="0.2">
      <c r="B198" s="77" t="str">
        <f>IF(ISBLANK('D COMP Budget'!B198),"",'D COMP Budget'!B198)</f>
        <v/>
      </c>
      <c r="C198" s="100"/>
      <c r="D198" s="128"/>
      <c r="E198" s="128"/>
      <c r="F198" s="128"/>
      <c r="G198" s="99"/>
    </row>
    <row r="199" spans="2:8" ht="15.75" x14ac:dyDescent="0.2">
      <c r="B199" s="77" t="str">
        <f>IF(ISBLANK('D COMP Budget'!B199),"",'D COMP Budget'!B199)</f>
        <v/>
      </c>
      <c r="C199" s="100"/>
      <c r="D199" s="128"/>
      <c r="E199" s="128"/>
      <c r="F199" s="128"/>
      <c r="G199" s="99"/>
    </row>
    <row r="200" spans="2:8" ht="15.75" x14ac:dyDescent="0.2">
      <c r="B200" s="77" t="str">
        <f>IF(ISBLANK('D COMP Budget'!B200),"",'D COMP Budget'!B200)</f>
        <v/>
      </c>
      <c r="C200" s="100"/>
      <c r="D200" s="128"/>
      <c r="E200" s="128"/>
      <c r="F200" s="128"/>
      <c r="G200" s="99"/>
    </row>
    <row r="201" spans="2:8" ht="15.75" x14ac:dyDescent="0.2">
      <c r="B201" s="77" t="str">
        <f>IF(ISBLANK('D COMP Budget'!B201),"",'D COMP Budget'!B201)</f>
        <v/>
      </c>
      <c r="C201" s="100"/>
      <c r="D201" s="128"/>
      <c r="E201" s="128"/>
      <c r="F201" s="128"/>
      <c r="G201" s="99"/>
    </row>
    <row r="202" spans="2:8" ht="15.75" x14ac:dyDescent="0.2">
      <c r="B202" s="77" t="str">
        <f>IF(ISBLANK('D COMP Budget'!B202),"",'D COMP Budget'!B202)</f>
        <v/>
      </c>
      <c r="C202" s="100"/>
      <c r="D202" s="128"/>
      <c r="E202" s="128"/>
      <c r="F202" s="128"/>
      <c r="G202" s="99"/>
    </row>
    <row r="203" spans="2:8" ht="15" x14ac:dyDescent="0.25">
      <c r="B203" s="87" t="str">
        <f>IF(ISBLANK('D COMP Budget'!B203),"",'D COMP Budget'!B203)</f>
        <v>Autre subvention fédérale</v>
      </c>
      <c r="C203" s="282"/>
      <c r="D203" s="282"/>
      <c r="E203" s="282"/>
      <c r="F203" s="282"/>
      <c r="G203" s="282"/>
    </row>
    <row r="204" spans="2:8" ht="15.75" x14ac:dyDescent="0.2">
      <c r="B204" s="77" t="str">
        <f>IF(ISBLANK('D COMP Budget'!B204),"",'D COMP Budget'!B204)</f>
        <v/>
      </c>
      <c r="C204" s="100"/>
      <c r="D204" s="128"/>
      <c r="E204" s="128"/>
      <c r="F204" s="128"/>
      <c r="G204" s="77"/>
    </row>
    <row r="205" spans="2:8" ht="15.75" x14ac:dyDescent="0.2">
      <c r="B205" s="77" t="str">
        <f>IF(ISBLANK('D COMP Budget'!B205),"",'D COMP Budget'!B205)</f>
        <v/>
      </c>
      <c r="C205" s="100"/>
      <c r="D205" s="128"/>
      <c r="E205" s="128"/>
      <c r="F205" s="128"/>
      <c r="G205" s="77"/>
    </row>
    <row r="206" spans="2:8" ht="15.75" x14ac:dyDescent="0.2">
      <c r="B206" s="77" t="str">
        <f>IF(ISBLANK('D COMP Budget'!B206),"",'D COMP Budget'!B206)</f>
        <v/>
      </c>
      <c r="C206" s="100"/>
      <c r="D206" s="128"/>
      <c r="E206" s="128"/>
      <c r="F206" s="128"/>
      <c r="G206" s="77"/>
    </row>
    <row r="207" spans="2:8" ht="15.75" x14ac:dyDescent="0.2">
      <c r="B207" s="77" t="str">
        <f>IF(ISBLANK('D COMP Budget'!B207),"",'D COMP Budget'!B207)</f>
        <v/>
      </c>
      <c r="C207" s="100"/>
      <c r="D207" s="128"/>
      <c r="E207" s="128"/>
      <c r="F207" s="128"/>
      <c r="G207" s="77"/>
    </row>
    <row r="208" spans="2:8" ht="15.75" x14ac:dyDescent="0.2">
      <c r="B208" s="77" t="str">
        <f>IF(ISBLANK('D COMP Budget'!B208),"",'D COMP Budget'!B208)</f>
        <v/>
      </c>
      <c r="C208" s="100"/>
      <c r="D208" s="128"/>
      <c r="E208" s="128"/>
      <c r="F208" s="128"/>
      <c r="G208" s="77"/>
    </row>
    <row r="209" spans="2:7" ht="15" x14ac:dyDescent="0.25">
      <c r="B209" s="87" t="str">
        <f>IF(ISBLANK('D COMP Budget'!B209),"",'D COMP Budget'!B209)</f>
        <v>Subvention provinciale ou territoriale</v>
      </c>
      <c r="C209" s="282"/>
      <c r="D209" s="282"/>
      <c r="E209" s="282"/>
      <c r="F209" s="282"/>
      <c r="G209" s="282"/>
    </row>
    <row r="210" spans="2:7" ht="15.75" x14ac:dyDescent="0.2">
      <c r="B210" s="77" t="str">
        <f>IF(ISBLANK('D COMP Budget'!B210),"",'D COMP Budget'!B210)</f>
        <v/>
      </c>
      <c r="C210" s="100"/>
      <c r="D210" s="128"/>
      <c r="E210" s="128"/>
      <c r="F210" s="128"/>
      <c r="G210" s="77"/>
    </row>
    <row r="211" spans="2:7" ht="15.75" x14ac:dyDescent="0.2">
      <c r="B211" s="77" t="str">
        <f>IF(ISBLANK('D COMP Budget'!B211),"",'D COMP Budget'!B211)</f>
        <v/>
      </c>
      <c r="C211" s="100"/>
      <c r="D211" s="128"/>
      <c r="E211" s="128"/>
      <c r="F211" s="128"/>
      <c r="G211" s="77"/>
    </row>
    <row r="212" spans="2:7" ht="15.75" x14ac:dyDescent="0.2">
      <c r="B212" s="77" t="str">
        <f>IF(ISBLANK('D COMP Budget'!B212),"",'D COMP Budget'!B212)</f>
        <v/>
      </c>
      <c r="C212" s="100"/>
      <c r="D212" s="128"/>
      <c r="E212" s="128"/>
      <c r="F212" s="128"/>
      <c r="G212" s="77"/>
    </row>
    <row r="213" spans="2:7" ht="15.75" x14ac:dyDescent="0.2">
      <c r="B213" s="77" t="str">
        <f>IF(ISBLANK('D COMP Budget'!B213),"",'D COMP Budget'!B213)</f>
        <v/>
      </c>
      <c r="C213" s="100"/>
      <c r="D213" s="128"/>
      <c r="E213" s="128"/>
      <c r="F213" s="128"/>
      <c r="G213" s="77"/>
    </row>
    <row r="214" spans="2:7" ht="15.75" x14ac:dyDescent="0.2">
      <c r="B214" s="77" t="str">
        <f>IF(ISBLANK('D COMP Budget'!B214),"",'D COMP Budget'!B214)</f>
        <v/>
      </c>
      <c r="C214" s="100"/>
      <c r="D214" s="128"/>
      <c r="E214" s="128"/>
      <c r="F214" s="128"/>
      <c r="G214" s="77"/>
    </row>
    <row r="215" spans="2:7" ht="15" x14ac:dyDescent="0.25">
      <c r="B215" s="36" t="str">
        <f>IF(ISBLANK('D COMP Budget'!B215),"",'D COMP Budget'!B215)</f>
        <v>Subvention municipale ou régionale</v>
      </c>
      <c r="C215" s="282"/>
      <c r="D215" s="282"/>
      <c r="E215" s="282"/>
      <c r="F215" s="282"/>
      <c r="G215" s="282"/>
    </row>
    <row r="216" spans="2:7" ht="15.75" x14ac:dyDescent="0.2">
      <c r="B216" s="77" t="str">
        <f>IF(ISBLANK('D COMP Budget'!B216),"",'D COMP Budget'!B216)</f>
        <v/>
      </c>
      <c r="C216" s="100"/>
      <c r="D216" s="128"/>
      <c r="E216" s="128"/>
      <c r="F216" s="128"/>
      <c r="G216" s="77"/>
    </row>
    <row r="217" spans="2:7" ht="15.75" x14ac:dyDescent="0.2">
      <c r="B217" s="77" t="str">
        <f>IF(ISBLANK('D COMP Budget'!B217),"",'D COMP Budget'!B217)</f>
        <v/>
      </c>
      <c r="C217" s="100"/>
      <c r="D217" s="128"/>
      <c r="E217" s="128"/>
      <c r="F217" s="128"/>
      <c r="G217" s="77"/>
    </row>
    <row r="218" spans="2:7" ht="15.75" x14ac:dyDescent="0.2">
      <c r="B218" s="77" t="str">
        <f>IF(ISBLANK('D COMP Budget'!B218),"",'D COMP Budget'!B218)</f>
        <v/>
      </c>
      <c r="C218" s="100"/>
      <c r="D218" s="128"/>
      <c r="E218" s="128"/>
      <c r="F218" s="128"/>
      <c r="G218" s="77"/>
    </row>
    <row r="219" spans="2:7" ht="15.75" x14ac:dyDescent="0.2">
      <c r="B219" s="77" t="str">
        <f>IF(ISBLANK('D COMP Budget'!B219),"",'D COMP Budget'!B219)</f>
        <v/>
      </c>
      <c r="C219" s="100"/>
      <c r="D219" s="128"/>
      <c r="E219" s="128"/>
      <c r="F219" s="128"/>
      <c r="G219" s="77"/>
    </row>
    <row r="220" spans="2:7" ht="15" x14ac:dyDescent="0.25">
      <c r="B220" s="87" t="str">
        <f>IF(ISBLANK('D COMP Budget'!B220),"",'D COMP Budget'!B220)</f>
        <v>Autre revenus du secteur public</v>
      </c>
      <c r="C220" s="282"/>
      <c r="D220" s="282"/>
      <c r="E220" s="282"/>
      <c r="F220" s="282"/>
      <c r="G220" s="282"/>
    </row>
    <row r="221" spans="2:7" ht="15.75" x14ac:dyDescent="0.2">
      <c r="B221" s="77" t="str">
        <f>IF(ISBLANK('D COMP Budget'!B221),"",'D COMP Budget'!B221)</f>
        <v/>
      </c>
      <c r="C221" s="100"/>
      <c r="D221" s="128"/>
      <c r="E221" s="128"/>
      <c r="F221" s="128"/>
      <c r="G221" s="77"/>
    </row>
    <row r="222" spans="2:7" ht="15.75" x14ac:dyDescent="0.2">
      <c r="B222" s="77" t="str">
        <f>IF(ISBLANK('D COMP Budget'!B222),"",'D COMP Budget'!B222)</f>
        <v/>
      </c>
      <c r="C222" s="100"/>
      <c r="D222" s="128"/>
      <c r="E222" s="128"/>
      <c r="F222" s="128"/>
      <c r="G222" s="77"/>
    </row>
    <row r="223" spans="2:7" ht="15.75" x14ac:dyDescent="0.2">
      <c r="B223" s="77" t="str">
        <f>IF(ISBLANK('D COMP Budget'!B223),"",'D COMP Budget'!B223)</f>
        <v/>
      </c>
      <c r="C223" s="100"/>
      <c r="D223" s="128"/>
      <c r="E223" s="128"/>
      <c r="F223" s="128"/>
      <c r="G223" s="77"/>
    </row>
    <row r="224" spans="2:7" ht="15.75" x14ac:dyDescent="0.2">
      <c r="B224" s="77" t="str">
        <f>IF(ISBLANK('D COMP Budget'!B224),"",'D COMP Budget'!B224)</f>
        <v/>
      </c>
      <c r="C224" s="100"/>
      <c r="D224" s="128"/>
      <c r="E224" s="128"/>
      <c r="F224" s="128"/>
      <c r="G224" s="77"/>
    </row>
    <row r="225" spans="2:7" ht="15.75" x14ac:dyDescent="0.2">
      <c r="B225" s="77" t="str">
        <f>IF(ISBLANK('D COMP Budget'!B225),"",'D COMP Budget'!B225)</f>
        <v/>
      </c>
      <c r="C225" s="100"/>
      <c r="D225" s="128"/>
      <c r="E225" s="128"/>
      <c r="F225" s="128"/>
      <c r="G225" s="77"/>
    </row>
    <row r="226" spans="2:7" ht="15" x14ac:dyDescent="0.25">
      <c r="B226" s="75" t="str">
        <f>IF(ISBLANK('D COMP Budget'!B226),"",'D COMP Budget'!B226)</f>
        <v>Sous-total - Revenus du secteur public</v>
      </c>
      <c r="C226" s="131">
        <f>+'D COMP Budget'!C226</f>
        <v>0</v>
      </c>
      <c r="D226" s="129">
        <f>+SUM(D195:D196,D198:D202,D204:D208,D210:D214,D216:D219,D221:D225)</f>
        <v>0</v>
      </c>
      <c r="E226" s="129">
        <f t="shared" ref="E226:F226" si="5">+SUM(E195:E196,E198:E202,E204:E208,E210:E214,E216:E219,E221:E225)</f>
        <v>0</v>
      </c>
      <c r="F226" s="129">
        <f t="shared" si="5"/>
        <v>0</v>
      </c>
      <c r="G226" s="77"/>
    </row>
    <row r="227" spans="2:7" ht="6.75" customHeight="1" x14ac:dyDescent="0.2">
      <c r="C227" s="76"/>
      <c r="D227" s="76"/>
      <c r="E227" s="76"/>
      <c r="F227" s="76"/>
      <c r="G227" s="85"/>
    </row>
    <row r="228" spans="2:7" ht="15" x14ac:dyDescent="0.2">
      <c r="B228" s="283" t="s">
        <v>125</v>
      </c>
      <c r="C228" s="283"/>
      <c r="D228" s="283"/>
      <c r="E228" s="283"/>
      <c r="F228" s="283"/>
      <c r="G228" s="283"/>
    </row>
    <row r="229" spans="2:7" ht="15.75" x14ac:dyDescent="0.2">
      <c r="B229" s="77" t="str">
        <f>IF(ISBLANK('D COMP Budget'!B229),"",'D COMP Budget'!B229)</f>
        <v/>
      </c>
      <c r="C229" s="100"/>
      <c r="D229" s="128"/>
      <c r="E229" s="128"/>
      <c r="F229" s="128"/>
      <c r="G229" s="77"/>
    </row>
    <row r="230" spans="2:7" ht="15.75" x14ac:dyDescent="0.2">
      <c r="B230" s="77" t="str">
        <f>IF(ISBLANK('D COMP Budget'!B230),"",'D COMP Budget'!B230)</f>
        <v/>
      </c>
      <c r="C230" s="100"/>
      <c r="D230" s="128"/>
      <c r="E230" s="128"/>
      <c r="F230" s="128"/>
      <c r="G230" s="77"/>
    </row>
    <row r="231" spans="2:7" ht="15.75" x14ac:dyDescent="0.2">
      <c r="B231" s="77" t="str">
        <f>IF(ISBLANK('D COMP Budget'!B231),"",'D COMP Budget'!B231)</f>
        <v/>
      </c>
      <c r="C231" s="100"/>
      <c r="D231" s="128"/>
      <c r="E231" s="128"/>
      <c r="F231" s="128"/>
      <c r="G231" s="77"/>
    </row>
    <row r="232" spans="2:7" ht="15.75" x14ac:dyDescent="0.2">
      <c r="B232" s="77" t="str">
        <f>IF(ISBLANK('D COMP Budget'!B232),"",'D COMP Budget'!B232)</f>
        <v/>
      </c>
      <c r="C232" s="100"/>
      <c r="D232" s="128"/>
      <c r="E232" s="128"/>
      <c r="F232" s="128"/>
      <c r="G232" s="77"/>
    </row>
    <row r="233" spans="2:7" ht="15.75" x14ac:dyDescent="0.2">
      <c r="B233" s="77" t="str">
        <f>IF(ISBLANK('D COMP Budget'!B233),"",'D COMP Budget'!B233)</f>
        <v/>
      </c>
      <c r="C233" s="100"/>
      <c r="D233" s="128"/>
      <c r="E233" s="128"/>
      <c r="F233" s="128"/>
      <c r="G233" s="77"/>
    </row>
    <row r="234" spans="2:7" ht="15" x14ac:dyDescent="0.25">
      <c r="B234" s="105" t="str">
        <f>IF(ISBLANK('D COMP Budget'!B234),"",'D COMP Budget'!B234)</f>
        <v>Sous-total – Services en nature</v>
      </c>
      <c r="C234" s="131">
        <f>+'D COMP Budget'!C234</f>
        <v>0</v>
      </c>
      <c r="D234" s="129">
        <f>SUM(D229:D233)</f>
        <v>0</v>
      </c>
      <c r="E234" s="129">
        <f>SUM(E229:E233)</f>
        <v>0</v>
      </c>
      <c r="F234" s="129">
        <f>SUM(F229:F233)</f>
        <v>0</v>
      </c>
      <c r="G234" s="77"/>
    </row>
    <row r="235" spans="2:7" ht="6.75" customHeight="1" x14ac:dyDescent="0.2">
      <c r="C235" s="76"/>
      <c r="D235" s="76"/>
      <c r="E235" s="76"/>
      <c r="F235" s="76"/>
      <c r="G235" s="85"/>
    </row>
    <row r="236" spans="2:7" ht="15" x14ac:dyDescent="0.2">
      <c r="B236" s="283" t="s">
        <v>11</v>
      </c>
      <c r="C236" s="283"/>
      <c r="D236" s="283"/>
      <c r="E236" s="283"/>
      <c r="F236" s="283"/>
      <c r="G236" s="283"/>
    </row>
    <row r="237" spans="2:7" ht="15.75" x14ac:dyDescent="0.2">
      <c r="B237" s="172" t="str">
        <f>IF(ISBLANK('D COMP Budget'!B237),"",'D COMP Budget'!B237)</f>
        <v/>
      </c>
      <c r="C237" s="100"/>
      <c r="D237" s="128"/>
      <c r="E237" s="128"/>
      <c r="F237" s="128"/>
      <c r="G237" s="77"/>
    </row>
    <row r="238" spans="2:7" ht="15.75" x14ac:dyDescent="0.2">
      <c r="B238" s="77" t="str">
        <f>IF(ISBLANK('D COMP Budget'!B238),"",'D COMP Budget'!B238)</f>
        <v/>
      </c>
      <c r="C238" s="100"/>
      <c r="D238" s="128"/>
      <c r="E238" s="128"/>
      <c r="F238" s="128"/>
      <c r="G238" s="77"/>
    </row>
    <row r="239" spans="2:7" ht="15.75" x14ac:dyDescent="0.2">
      <c r="B239" s="77" t="str">
        <f>IF(ISBLANK('D COMP Budget'!B239),"",'D COMP Budget'!B239)</f>
        <v/>
      </c>
      <c r="C239" s="100"/>
      <c r="D239" s="128"/>
      <c r="E239" s="128"/>
      <c r="F239" s="128"/>
      <c r="G239" s="77"/>
    </row>
    <row r="240" spans="2:7" ht="15.75" x14ac:dyDescent="0.2">
      <c r="B240" s="77" t="str">
        <f>IF(ISBLANK('D COMP Budget'!B240),"",'D COMP Budget'!B240)</f>
        <v/>
      </c>
      <c r="C240" s="100"/>
      <c r="D240" s="128"/>
      <c r="E240" s="128"/>
      <c r="F240" s="128"/>
      <c r="G240" s="77"/>
    </row>
    <row r="241" spans="2:8" ht="15.75" x14ac:dyDescent="0.2">
      <c r="B241" s="77" t="str">
        <f>IF(ISBLANK('D COMP Budget'!B241),"",'D COMP Budget'!B241)</f>
        <v/>
      </c>
      <c r="C241" s="100"/>
      <c r="D241" s="128"/>
      <c r="E241" s="128"/>
      <c r="F241" s="128"/>
      <c r="G241" s="77"/>
    </row>
    <row r="242" spans="2:8" ht="15.75" x14ac:dyDescent="0.2">
      <c r="B242" s="77" t="str">
        <f>IF(ISBLANK('D COMP Budget'!B242),"",'D COMP Budget'!B242)</f>
        <v/>
      </c>
      <c r="C242" s="100"/>
      <c r="D242" s="128"/>
      <c r="E242" s="128"/>
      <c r="F242" s="128"/>
      <c r="G242" s="77"/>
    </row>
    <row r="243" spans="2:8" ht="15" x14ac:dyDescent="0.25">
      <c r="B243" s="87" t="str">
        <f>IF(ISBLANK('D COMP Budget'!B243),"",'D COMP Budget'!B243)</f>
        <v>Paiements différés</v>
      </c>
      <c r="C243" s="282"/>
      <c r="D243" s="282"/>
      <c r="E243" s="282"/>
      <c r="F243" s="282"/>
      <c r="G243" s="282"/>
    </row>
    <row r="244" spans="2:8" ht="15.75" x14ac:dyDescent="0.2">
      <c r="B244" s="77" t="str">
        <f>IF(ISBLANK('D COMP Budget'!B244),"",'D COMP Budget'!B244)</f>
        <v/>
      </c>
      <c r="C244" s="100"/>
      <c r="D244" s="128"/>
      <c r="E244" s="128"/>
      <c r="F244" s="128"/>
      <c r="G244" s="77"/>
    </row>
    <row r="245" spans="2:8" ht="15.75" x14ac:dyDescent="0.2">
      <c r="B245" s="77" t="str">
        <f>IF(ISBLANK('D COMP Budget'!B245),"",'D COMP Budget'!B245)</f>
        <v/>
      </c>
      <c r="C245" s="100"/>
      <c r="D245" s="128"/>
      <c r="E245" s="128"/>
      <c r="F245" s="128"/>
      <c r="G245" s="77"/>
    </row>
    <row r="246" spans="2:8" ht="15.75" x14ac:dyDescent="0.2">
      <c r="B246" s="77" t="str">
        <f>IF(ISBLANK('D COMP Budget'!B246),"",'D COMP Budget'!B246)</f>
        <v/>
      </c>
      <c r="C246" s="100"/>
      <c r="D246" s="128"/>
      <c r="E246" s="128"/>
      <c r="F246" s="128"/>
      <c r="G246" s="77"/>
    </row>
    <row r="247" spans="2:8" ht="15" x14ac:dyDescent="0.25">
      <c r="B247" s="75" t="str">
        <f>IF(ISBLANK('D COMP Budget'!B247),"",'D COMP Budget'!B247)</f>
        <v>Sous-total - Autres revenus</v>
      </c>
      <c r="C247" s="131">
        <f>+'D COMP Budget'!C247</f>
        <v>0</v>
      </c>
      <c r="D247" s="129">
        <f t="shared" ref="D247:F247" si="6">+SUM(D237:D242,D244:D246)</f>
        <v>0</v>
      </c>
      <c r="E247" s="129">
        <f t="shared" si="6"/>
        <v>0</v>
      </c>
      <c r="F247" s="129">
        <f t="shared" si="6"/>
        <v>0</v>
      </c>
      <c r="G247" s="77"/>
    </row>
    <row r="248" spans="2:8" ht="6.75" customHeight="1" x14ac:dyDescent="0.25">
      <c r="B248" s="89"/>
      <c r="C248" s="96"/>
      <c r="D248" s="96"/>
      <c r="E248" s="96"/>
      <c r="F248" s="96"/>
      <c r="G248" s="91"/>
      <c r="H248" s="74"/>
    </row>
    <row r="249" spans="2:8" ht="15" x14ac:dyDescent="0.25">
      <c r="B249" s="106" t="str">
        <f>IF(ISBLANK('D COMP Budget'!B249),"",'D COMP Budget'!B249)</f>
        <v>Total des revenus</v>
      </c>
      <c r="C249" s="131">
        <f>+'D COMP Budget'!C249</f>
        <v>0</v>
      </c>
      <c r="D249" s="129">
        <f t="shared" ref="D249:E249" si="7">D226+D192+D179+D247+D234</f>
        <v>0</v>
      </c>
      <c r="E249" s="129">
        <f t="shared" si="7"/>
        <v>0</v>
      </c>
      <c r="F249" s="129">
        <f t="shared" ref="F249" si="8">F226+F192+F179+F247+F234</f>
        <v>0</v>
      </c>
      <c r="G249" s="77"/>
    </row>
    <row r="250" spans="2:8" ht="6.75" customHeight="1" x14ac:dyDescent="0.25">
      <c r="B250" s="89"/>
      <c r="C250" s="96"/>
      <c r="D250" s="96"/>
      <c r="E250" s="96"/>
      <c r="F250" s="96"/>
      <c r="G250" s="91"/>
      <c r="H250" s="74"/>
    </row>
    <row r="251" spans="2:8" ht="15" x14ac:dyDescent="0.25">
      <c r="B251" s="108" t="str">
        <f>IF(ISBLANK('D COMP Budget'!B251),"",'D COMP Budget'!B251)</f>
        <v>Total des coûts</v>
      </c>
      <c r="C251" s="131">
        <f>+'D COMP Budget'!C251</f>
        <v>0</v>
      </c>
      <c r="D251" s="129">
        <f>D148</f>
        <v>0</v>
      </c>
      <c r="E251" s="129">
        <f>E148</f>
        <v>0</v>
      </c>
      <c r="F251" s="129">
        <f>F148</f>
        <v>0</v>
      </c>
      <c r="G251" s="162"/>
    </row>
    <row r="252" spans="2:8" ht="6.75" customHeight="1" x14ac:dyDescent="0.25">
      <c r="B252" s="89"/>
      <c r="C252" s="96"/>
      <c r="D252" s="96"/>
      <c r="E252" s="96"/>
      <c r="F252" s="96"/>
      <c r="G252" s="162"/>
      <c r="H252" s="74"/>
    </row>
    <row r="253" spans="2:8" ht="15" x14ac:dyDescent="0.25">
      <c r="B253" s="113" t="str">
        <f>IF(ISBLANK('D COMP Budget'!B253),"",'D COMP Budget'!B253)</f>
        <v>Excédent (Déficit)</v>
      </c>
      <c r="C253" s="131">
        <f>+'D COMP Budget'!C253</f>
        <v>0</v>
      </c>
      <c r="D253" s="129">
        <f>D249-D251</f>
        <v>0</v>
      </c>
      <c r="E253" s="129">
        <f>E249-E251</f>
        <v>0</v>
      </c>
      <c r="F253" s="129">
        <f>F249-F251</f>
        <v>0</v>
      </c>
      <c r="G253" s="77"/>
    </row>
    <row r="254" spans="2:8" ht="6.75" customHeight="1" x14ac:dyDescent="0.25">
      <c r="B254" s="89"/>
      <c r="C254" s="93"/>
      <c r="D254" s="93"/>
      <c r="E254" s="93"/>
      <c r="F254" s="93"/>
      <c r="G254" s="91"/>
      <c r="H254" s="74"/>
    </row>
    <row r="255" spans="2:8" ht="30" x14ac:dyDescent="0.2">
      <c r="B255" s="106" t="str">
        <f>IF(ISBLANK('D COMP Budget'!B255),"",'D COMP Budget'!B255)</f>
        <v>% du Total des coûts que représente la subvention</v>
      </c>
      <c r="C255" s="235" t="str">
        <f>+'D COMP Budget'!C255</f>
        <v/>
      </c>
      <c r="D255" s="233" t="str">
        <f>IFERROR((D195/D251),"")</f>
        <v/>
      </c>
      <c r="E255" s="233" t="str">
        <f>IFERROR((E195/E251),"")</f>
        <v/>
      </c>
      <c r="F255" s="233" t="str">
        <f>IFERROR((F195/F251),"")</f>
        <v/>
      </c>
    </row>
    <row r="257" spans="2:6" x14ac:dyDescent="0.2">
      <c r="B257" s="306" t="s">
        <v>153</v>
      </c>
      <c r="C257" s="306"/>
      <c r="D257" s="306"/>
      <c r="E257" s="306"/>
      <c r="F257" s="306"/>
    </row>
    <row r="258" spans="2:6" x14ac:dyDescent="0.2">
      <c r="B258" s="306"/>
      <c r="C258" s="306"/>
      <c r="D258" s="306"/>
      <c r="E258" s="306"/>
      <c r="F258" s="306"/>
    </row>
  </sheetData>
  <sheetProtection password="CA3E" sheet="1" objects="1" scenarios="1" formatRows="0"/>
  <mergeCells count="35">
    <mergeCell ref="B257:F258"/>
    <mergeCell ref="B5:B9"/>
    <mergeCell ref="C243:G243"/>
    <mergeCell ref="C168:G168"/>
    <mergeCell ref="B181:G181"/>
    <mergeCell ref="C186:G186"/>
    <mergeCell ref="B194:G194"/>
    <mergeCell ref="C197:G197"/>
    <mergeCell ref="C203:G203"/>
    <mergeCell ref="C209:G209"/>
    <mergeCell ref="C215:G215"/>
    <mergeCell ref="C220:G220"/>
    <mergeCell ref="B228:G228"/>
    <mergeCell ref="B236:G236"/>
    <mergeCell ref="C155:G155"/>
    <mergeCell ref="C75:G75"/>
    <mergeCell ref="C86:G86"/>
    <mergeCell ref="C97:G97"/>
    <mergeCell ref="B116:G116"/>
    <mergeCell ref="C117:G117"/>
    <mergeCell ref="C123:G123"/>
    <mergeCell ref="B132:G132"/>
    <mergeCell ref="C133:G133"/>
    <mergeCell ref="C139:G139"/>
    <mergeCell ref="B151:G151"/>
    <mergeCell ref="B154:G154"/>
    <mergeCell ref="C64:G64"/>
    <mergeCell ref="B2:G2"/>
    <mergeCell ref="B10:G10"/>
    <mergeCell ref="B30:G30"/>
    <mergeCell ref="B44:G44"/>
    <mergeCell ref="C45:G45"/>
    <mergeCell ref="C46:G46"/>
    <mergeCell ref="C52:G52"/>
    <mergeCell ref="C58:G58"/>
  </mergeCells>
  <pageMargins left="0.70866141732283472" right="0.70866141732283472" top="0.74803149606299213" bottom="0.74803149606299213" header="0.31496062992125984" footer="0.31496062992125984"/>
  <pageSetup paperSize="5" scale="83" fitToHeight="0" orientation="landscape" r:id="rId1"/>
  <headerFooter>
    <oddFooter>&amp;L&amp;"-,Bold"Conseil des arts du Canada Confidentiel&amp;C&amp;D&amp;RPage &amp;P</oddFooter>
  </headerFooter>
  <ignoredErrors>
    <ignoredError sqref="C6:C8 B156:F246 B99:F145 B47:B96 B13:F41 G156:G246 G99:G145 G13:G41 B9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K258"/>
  <sheetViews>
    <sheetView showGridLines="0" zoomScale="90" zoomScaleNormal="90" workbookViewId="0">
      <pane ySplit="4" topLeftCell="A5" activePane="bottomLeft" state="frozen"/>
      <selection pane="bottomLeft" activeCell="A5" sqref="A5"/>
    </sheetView>
  </sheetViews>
  <sheetFormatPr defaultRowHeight="14.25" x14ac:dyDescent="0.2"/>
  <cols>
    <col min="1" max="1" width="3.42578125" style="65" customWidth="1"/>
    <col min="2" max="2" width="41.42578125" style="65" customWidth="1"/>
    <col min="3" max="3" width="17.28515625" style="65" customWidth="1"/>
    <col min="4" max="4" width="17.85546875" style="65" customWidth="1"/>
    <col min="5" max="5" width="17.5703125" style="65" customWidth="1"/>
    <col min="6" max="6" width="15.85546875" style="65" customWidth="1"/>
    <col min="7" max="7" width="19.28515625" style="65" customWidth="1"/>
    <col min="8" max="8" width="18" style="65" customWidth="1"/>
    <col min="9" max="9" width="16.28515625" style="65" customWidth="1"/>
    <col min="10" max="10" width="52.7109375" style="65" customWidth="1"/>
    <col min="11" max="16384" width="9.140625" style="65"/>
  </cols>
  <sheetData>
    <row r="1" spans="1:10" x14ac:dyDescent="0.2">
      <c r="B1" s="159" t="s">
        <v>197</v>
      </c>
    </row>
    <row r="2" spans="1:10" ht="18" x14ac:dyDescent="0.2">
      <c r="A2" s="64"/>
      <c r="B2" s="299" t="s">
        <v>122</v>
      </c>
      <c r="C2" s="299"/>
      <c r="D2" s="299"/>
      <c r="E2" s="299"/>
      <c r="F2" s="299"/>
      <c r="G2" s="299"/>
      <c r="H2" s="299"/>
      <c r="I2" s="299"/>
      <c r="J2" s="299"/>
    </row>
    <row r="3" spans="1:10" ht="7.5" customHeight="1" x14ac:dyDescent="0.2">
      <c r="A3" s="64"/>
      <c r="B3" s="64"/>
      <c r="C3" s="66"/>
      <c r="D3" s="66"/>
      <c r="E3" s="66"/>
      <c r="F3" s="66"/>
      <c r="G3" s="66"/>
      <c r="H3" s="66"/>
      <c r="I3" s="66"/>
      <c r="J3" s="13"/>
    </row>
    <row r="4" spans="1:10" ht="48.75" customHeight="1" x14ac:dyDescent="0.2">
      <c r="A4" s="70"/>
      <c r="B4" s="184" t="s">
        <v>28</v>
      </c>
      <c r="C4" s="116" t="s">
        <v>53</v>
      </c>
      <c r="D4" s="117" t="s">
        <v>56</v>
      </c>
      <c r="E4" s="109" t="s">
        <v>57</v>
      </c>
      <c r="F4" s="146" t="s">
        <v>58</v>
      </c>
      <c r="G4" s="109" t="s">
        <v>59</v>
      </c>
      <c r="H4" s="109" t="s">
        <v>60</v>
      </c>
      <c r="I4" s="192" t="s">
        <v>61</v>
      </c>
      <c r="J4" s="189" t="s">
        <v>52</v>
      </c>
    </row>
    <row r="5" spans="1:10" ht="15" x14ac:dyDescent="0.2">
      <c r="A5" s="70"/>
      <c r="B5" s="347" t="s">
        <v>155</v>
      </c>
      <c r="C5" s="239" t="s">
        <v>1</v>
      </c>
      <c r="D5" s="239" t="s">
        <v>1</v>
      </c>
      <c r="E5" s="218" t="s">
        <v>1</v>
      </c>
      <c r="F5" s="218" t="s">
        <v>1</v>
      </c>
      <c r="G5" s="218" t="s">
        <v>1</v>
      </c>
      <c r="H5" s="218" t="s">
        <v>1</v>
      </c>
      <c r="I5" s="193"/>
      <c r="J5" s="190"/>
    </row>
    <row r="6" spans="1:10" ht="15" x14ac:dyDescent="0.2">
      <c r="A6" s="70"/>
      <c r="B6" s="348"/>
      <c r="C6" s="237" t="str">
        <f>+'G COMP Mise à jour Année 1'!F6</f>
        <v>Date :</v>
      </c>
      <c r="D6" s="237" t="str">
        <f>+'D COMP Budget'!D6</f>
        <v>Date :</v>
      </c>
      <c r="E6" s="127" t="s">
        <v>16</v>
      </c>
      <c r="F6" s="127" t="s">
        <v>16</v>
      </c>
      <c r="G6" s="127" t="s">
        <v>16</v>
      </c>
      <c r="H6" s="127" t="s">
        <v>16</v>
      </c>
      <c r="I6" s="193"/>
      <c r="J6" s="190"/>
    </row>
    <row r="7" spans="1:10" ht="15" x14ac:dyDescent="0.2">
      <c r="A7" s="70"/>
      <c r="B7" s="348"/>
      <c r="C7" s="125" t="s">
        <v>2</v>
      </c>
      <c r="D7" s="125" t="s">
        <v>2</v>
      </c>
      <c r="E7" s="92" t="s">
        <v>2</v>
      </c>
      <c r="F7" s="92" t="s">
        <v>2</v>
      </c>
      <c r="G7" s="92" t="s">
        <v>2</v>
      </c>
      <c r="H7" s="92" t="s">
        <v>2</v>
      </c>
      <c r="I7" s="193"/>
      <c r="J7" s="190"/>
    </row>
    <row r="8" spans="1:10" ht="15" x14ac:dyDescent="0.2">
      <c r="A8" s="70"/>
      <c r="B8" s="348"/>
      <c r="C8" s="238" t="str">
        <f>+'G COMP Mise à jour Année 1'!F8</f>
        <v>Date :</v>
      </c>
      <c r="D8" s="238" t="str">
        <f>+'D COMP Budget'!D8</f>
        <v>Date :</v>
      </c>
      <c r="E8" s="130" t="s">
        <v>16</v>
      </c>
      <c r="F8" s="130" t="s">
        <v>16</v>
      </c>
      <c r="G8" s="130" t="s">
        <v>16</v>
      </c>
      <c r="H8" s="130" t="s">
        <v>16</v>
      </c>
      <c r="I8" s="194"/>
      <c r="J8" s="191"/>
    </row>
    <row r="9" spans="1:10" ht="7.5" customHeight="1" x14ac:dyDescent="0.2">
      <c r="A9" s="70"/>
      <c r="B9" s="349"/>
      <c r="C9" s="10"/>
      <c r="D9" s="10"/>
      <c r="E9" s="10"/>
      <c r="F9" s="10"/>
      <c r="G9" s="10"/>
      <c r="H9" s="10"/>
      <c r="I9" s="10"/>
      <c r="J9" s="5"/>
    </row>
    <row r="10" spans="1:10" s="64" customFormat="1" ht="15" x14ac:dyDescent="0.25">
      <c r="B10" s="283" t="s">
        <v>29</v>
      </c>
      <c r="C10" s="283"/>
      <c r="D10" s="283"/>
      <c r="E10" s="283"/>
      <c r="F10" s="283"/>
      <c r="G10" s="283"/>
      <c r="H10" s="283"/>
      <c r="I10" s="283"/>
      <c r="J10" s="283"/>
    </row>
    <row r="11" spans="1:10" s="9" customFormat="1" ht="71.25" x14ac:dyDescent="0.2">
      <c r="B11" s="17" t="s">
        <v>124</v>
      </c>
      <c r="C11" s="100"/>
      <c r="D11" s="100"/>
      <c r="E11" s="100"/>
      <c r="F11" s="100"/>
      <c r="G11" s="100"/>
      <c r="H11" s="100"/>
      <c r="I11" s="100"/>
      <c r="J11" s="97"/>
    </row>
    <row r="12" spans="1:10" s="64" customFormat="1" ht="14.25" customHeight="1" x14ac:dyDescent="0.2">
      <c r="B12" s="11" t="str">
        <f>IF(ISBLANK('D COMP Budget'!B12),"",'D COMP Budget'!B12)</f>
        <v>Redevances et droits d’auteur</v>
      </c>
      <c r="C12" s="100"/>
      <c r="D12" s="126"/>
      <c r="E12" s="128"/>
      <c r="F12" s="128"/>
      <c r="G12" s="128"/>
      <c r="H12" s="128"/>
      <c r="I12" s="126"/>
      <c r="J12" s="99"/>
    </row>
    <row r="13" spans="1:10" s="64" customFormat="1" ht="14.25" customHeight="1" x14ac:dyDescent="0.2">
      <c r="B13" s="19" t="str">
        <f>IF(ISBLANK('G COMP Mise à jour Année 1'!B13),"",'G COMP Mise à jour Année 1'!B13)</f>
        <v/>
      </c>
      <c r="C13" s="100"/>
      <c r="D13" s="126"/>
      <c r="E13" s="128"/>
      <c r="F13" s="128"/>
      <c r="G13" s="128"/>
      <c r="H13" s="128"/>
      <c r="I13" s="126"/>
      <c r="J13" s="99"/>
    </row>
    <row r="14" spans="1:10" s="64" customFormat="1" ht="14.25" customHeight="1" x14ac:dyDescent="0.2">
      <c r="B14" s="19" t="str">
        <f>IF(ISBLANK('G COMP Mise à jour Année 1'!B14),"",'G COMP Mise à jour Année 1'!B14)</f>
        <v/>
      </c>
      <c r="C14" s="100"/>
      <c r="D14" s="126"/>
      <c r="E14" s="128"/>
      <c r="F14" s="128"/>
      <c r="G14" s="128"/>
      <c r="H14" s="128"/>
      <c r="I14" s="126"/>
      <c r="J14" s="99"/>
    </row>
    <row r="15" spans="1:10" s="64" customFormat="1" ht="14.25" customHeight="1" x14ac:dyDescent="0.2">
      <c r="B15" s="19" t="str">
        <f>IF(ISBLANK('G COMP Mise à jour Année 1'!B15),"",'G COMP Mise à jour Année 1'!B15)</f>
        <v/>
      </c>
      <c r="C15" s="100"/>
      <c r="D15" s="126"/>
      <c r="E15" s="128"/>
      <c r="F15" s="128"/>
      <c r="G15" s="128"/>
      <c r="H15" s="128"/>
      <c r="I15" s="126"/>
      <c r="J15" s="99"/>
    </row>
    <row r="16" spans="1:10" s="64" customFormat="1" ht="14.25" customHeight="1" x14ac:dyDescent="0.2">
      <c r="B16" s="19" t="str">
        <f>IF(ISBLANK('G COMP Mise à jour Année 1'!B16),"",'G COMP Mise à jour Année 1'!B16)</f>
        <v/>
      </c>
      <c r="C16" s="100"/>
      <c r="D16" s="126"/>
      <c r="E16" s="128"/>
      <c r="F16" s="128"/>
      <c r="G16" s="128"/>
      <c r="H16" s="128"/>
      <c r="I16" s="126"/>
      <c r="J16" s="99"/>
    </row>
    <row r="17" spans="1:10" s="64" customFormat="1" ht="14.25" customHeight="1" x14ac:dyDescent="0.2">
      <c r="B17" s="19" t="str">
        <f>IF(ISBLANK('G COMP Mise à jour Année 1'!B17),"",'G COMP Mise à jour Année 1'!B17)</f>
        <v/>
      </c>
      <c r="C17" s="100"/>
      <c r="D17" s="126"/>
      <c r="E17" s="128"/>
      <c r="F17" s="128"/>
      <c r="G17" s="128"/>
      <c r="H17" s="128"/>
      <c r="I17" s="126"/>
      <c r="J17" s="99"/>
    </row>
    <row r="18" spans="1:10" s="64" customFormat="1" ht="14.25" customHeight="1" x14ac:dyDescent="0.2">
      <c r="B18" s="19" t="str">
        <f>IF(ISBLANK('G COMP Mise à jour Année 1'!B18),"",'G COMP Mise à jour Année 1'!B18)</f>
        <v/>
      </c>
      <c r="C18" s="100"/>
      <c r="D18" s="126"/>
      <c r="E18" s="128"/>
      <c r="F18" s="128"/>
      <c r="G18" s="128"/>
      <c r="H18" s="128"/>
      <c r="I18" s="126"/>
      <c r="J18" s="99"/>
    </row>
    <row r="19" spans="1:10" s="64" customFormat="1" ht="14.25" customHeight="1" x14ac:dyDescent="0.2">
      <c r="B19" s="19" t="str">
        <f>IF(ISBLANK('G COMP Mise à jour Année 1'!B19),"",'G COMP Mise à jour Année 1'!B19)</f>
        <v/>
      </c>
      <c r="C19" s="100"/>
      <c r="D19" s="126"/>
      <c r="E19" s="128"/>
      <c r="F19" s="128"/>
      <c r="G19" s="128"/>
      <c r="H19" s="128"/>
      <c r="I19" s="126"/>
      <c r="J19" s="99"/>
    </row>
    <row r="20" spans="1:10" s="64" customFormat="1" ht="14.25" customHeight="1" x14ac:dyDescent="0.2">
      <c r="B20" s="19" t="str">
        <f>IF(ISBLANK('G COMP Mise à jour Année 1'!B20),"",'G COMP Mise à jour Année 1'!B20)</f>
        <v/>
      </c>
      <c r="C20" s="100"/>
      <c r="D20" s="126"/>
      <c r="E20" s="128"/>
      <c r="F20" s="128"/>
      <c r="G20" s="128"/>
      <c r="H20" s="128"/>
      <c r="I20" s="126"/>
      <c r="J20" s="99"/>
    </row>
    <row r="21" spans="1:10" s="64" customFormat="1" ht="14.25" customHeight="1" x14ac:dyDescent="0.2">
      <c r="B21" s="19" t="str">
        <f>IF(ISBLANK('G COMP Mise à jour Année 1'!B21),"",'G COMP Mise à jour Année 1'!B21)</f>
        <v/>
      </c>
      <c r="C21" s="100"/>
      <c r="D21" s="126"/>
      <c r="E21" s="128"/>
      <c r="F21" s="128"/>
      <c r="G21" s="128"/>
      <c r="H21" s="128"/>
      <c r="I21" s="126"/>
      <c r="J21" s="99"/>
    </row>
    <row r="22" spans="1:10" s="64" customFormat="1" ht="14.25" customHeight="1" x14ac:dyDescent="0.2">
      <c r="B22" s="19" t="str">
        <f>IF(ISBLANK('G COMP Mise à jour Année 1'!B22),"",'G COMP Mise à jour Année 1'!B22)</f>
        <v/>
      </c>
      <c r="C22" s="100"/>
      <c r="D22" s="126"/>
      <c r="E22" s="128"/>
      <c r="F22" s="128"/>
      <c r="G22" s="128"/>
      <c r="H22" s="128"/>
      <c r="I22" s="126"/>
      <c r="J22" s="99"/>
    </row>
    <row r="23" spans="1:10" s="64" customFormat="1" ht="14.25" customHeight="1" x14ac:dyDescent="0.2">
      <c r="B23" s="19" t="str">
        <f>IF(ISBLANK('G COMP Mise à jour Année 1'!B23),"",'G COMP Mise à jour Année 1'!B23)</f>
        <v/>
      </c>
      <c r="C23" s="100"/>
      <c r="D23" s="126"/>
      <c r="E23" s="128"/>
      <c r="F23" s="128"/>
      <c r="G23" s="128"/>
      <c r="H23" s="128"/>
      <c r="I23" s="126"/>
      <c r="J23" s="99"/>
    </row>
    <row r="24" spans="1:10" s="64" customFormat="1" ht="14.25" customHeight="1" x14ac:dyDescent="0.2">
      <c r="B24" s="19" t="str">
        <f>IF(ISBLANK('G COMP Mise à jour Année 1'!B24),"",'G COMP Mise à jour Année 1'!B24)</f>
        <v/>
      </c>
      <c r="C24" s="100"/>
      <c r="D24" s="126"/>
      <c r="E24" s="128"/>
      <c r="F24" s="128"/>
      <c r="G24" s="128"/>
      <c r="H24" s="128"/>
      <c r="I24" s="126"/>
      <c r="J24" s="99"/>
    </row>
    <row r="25" spans="1:10" s="64" customFormat="1" ht="14.25" customHeight="1" x14ac:dyDescent="0.2">
      <c r="B25" s="19" t="str">
        <f>IF(ISBLANK('G COMP Mise à jour Année 1'!B25),"",'G COMP Mise à jour Année 1'!B25)</f>
        <v/>
      </c>
      <c r="C25" s="100"/>
      <c r="D25" s="126"/>
      <c r="E25" s="128"/>
      <c r="F25" s="128"/>
      <c r="G25" s="128"/>
      <c r="H25" s="128"/>
      <c r="I25" s="126"/>
      <c r="J25" s="99"/>
    </row>
    <row r="26" spans="1:10" s="64" customFormat="1" ht="14.25" customHeight="1" x14ac:dyDescent="0.2">
      <c r="B26" s="19" t="str">
        <f>IF(ISBLANK('G COMP Mise à jour Année 1'!B26),"",'G COMP Mise à jour Année 1'!B26)</f>
        <v/>
      </c>
      <c r="C26" s="100"/>
      <c r="D26" s="126"/>
      <c r="E26" s="128"/>
      <c r="F26" s="128"/>
      <c r="G26" s="128"/>
      <c r="H26" s="128"/>
      <c r="I26" s="126"/>
      <c r="J26" s="99"/>
    </row>
    <row r="27" spans="1:10" s="64" customFormat="1" ht="14.25" customHeight="1" x14ac:dyDescent="0.2">
      <c r="B27" s="19" t="str">
        <f>IF(ISBLANK('G COMP Mise à jour Année 1'!B27),"",'G COMP Mise à jour Année 1'!B27)</f>
        <v/>
      </c>
      <c r="C27" s="100"/>
      <c r="D27" s="126"/>
      <c r="E27" s="128"/>
      <c r="F27" s="128"/>
      <c r="G27" s="128"/>
      <c r="H27" s="128"/>
      <c r="I27" s="126"/>
      <c r="J27" s="99"/>
    </row>
    <row r="28" spans="1:10" s="64" customFormat="1" ht="15" x14ac:dyDescent="0.25">
      <c r="B28" s="105" t="str">
        <f>IF(ISBLANK('D COMP Budget'!B28),"",'D COMP Budget'!B28)</f>
        <v>Sous-total - Honoraires professionnels</v>
      </c>
      <c r="C28" s="131">
        <f>+'G COMP Mise à jour Année 1'!F28</f>
        <v>0</v>
      </c>
      <c r="D28" s="131">
        <f>+'D COMP Budget'!D28</f>
        <v>0</v>
      </c>
      <c r="E28" s="129">
        <f>SUM(E12:E27)</f>
        <v>0</v>
      </c>
      <c r="F28" s="129">
        <f>SUM(F12:F27)</f>
        <v>0</v>
      </c>
      <c r="G28" s="129">
        <f>SUM(G12:G27)</f>
        <v>0</v>
      </c>
      <c r="H28" s="129">
        <f>SUM(H12:H27)</f>
        <v>0</v>
      </c>
      <c r="I28" s="131">
        <f>+C28+H28</f>
        <v>0</v>
      </c>
      <c r="J28" s="72"/>
    </row>
    <row r="29" spans="1:10" s="64" customFormat="1" ht="7.5" customHeight="1" x14ac:dyDescent="0.25">
      <c r="B29" s="70"/>
      <c r="C29" s="12"/>
      <c r="D29" s="12"/>
      <c r="E29" s="6"/>
      <c r="F29" s="6"/>
      <c r="G29" s="6"/>
      <c r="H29" s="6"/>
      <c r="I29" s="12"/>
    </row>
    <row r="30" spans="1:10" ht="16.5" customHeight="1" x14ac:dyDescent="0.25">
      <c r="A30" s="64"/>
      <c r="B30" s="346" t="s">
        <v>170</v>
      </c>
      <c r="C30" s="346"/>
      <c r="D30" s="346"/>
      <c r="E30" s="346"/>
      <c r="F30" s="346"/>
      <c r="G30" s="346"/>
      <c r="H30" s="346"/>
      <c r="I30" s="346"/>
      <c r="J30" s="346"/>
    </row>
    <row r="31" spans="1:10" s="73" customFormat="1" ht="71.25" x14ac:dyDescent="0.2">
      <c r="A31" s="9"/>
      <c r="B31" s="107" t="str">
        <f>IF(ISBLANK('D COMP Budget'!B31),"",'D COMP Budget'!B31)</f>
        <v>Par ex., frais de déplacement; transport et expédition des marchandises ou bagages additionnels; emballage et empaquetage; Indemnité journalière et hébergement, maximum de 150 $ par jour.</v>
      </c>
      <c r="C31" s="100"/>
      <c r="D31" s="100"/>
      <c r="E31" s="100"/>
      <c r="F31" s="100"/>
      <c r="G31" s="100"/>
      <c r="H31" s="100"/>
      <c r="I31" s="100"/>
      <c r="J31" s="97"/>
    </row>
    <row r="32" spans="1:10" s="73" customFormat="1" ht="16.5" customHeight="1" x14ac:dyDescent="0.2">
      <c r="A32" s="9"/>
      <c r="B32" s="19" t="str">
        <f>IF(ISBLANK('G COMP Mise à jour Année 1'!B32),"",'G COMP Mise à jour Année 1'!B32)</f>
        <v/>
      </c>
      <c r="C32" s="126"/>
      <c r="D32" s="126"/>
      <c r="E32" s="128"/>
      <c r="F32" s="128"/>
      <c r="G32" s="128"/>
      <c r="H32" s="128"/>
      <c r="I32" s="126"/>
      <c r="J32" s="99"/>
    </row>
    <row r="33" spans="1:10" s="74" customFormat="1" ht="15.75" x14ac:dyDescent="0.2">
      <c r="A33" s="64"/>
      <c r="B33" s="19" t="str">
        <f>IF(ISBLANK('G COMP Mise à jour Année 1'!B33),"",'G COMP Mise à jour Année 1'!B33)</f>
        <v/>
      </c>
      <c r="C33" s="126"/>
      <c r="D33" s="126"/>
      <c r="E33" s="128"/>
      <c r="F33" s="128"/>
      <c r="G33" s="128"/>
      <c r="H33" s="128"/>
      <c r="I33" s="126"/>
      <c r="J33" s="99"/>
    </row>
    <row r="34" spans="1:10" s="74" customFormat="1" ht="15.75" x14ac:dyDescent="0.2">
      <c r="A34" s="64"/>
      <c r="B34" s="19" t="str">
        <f>IF(ISBLANK('G COMP Mise à jour Année 1'!B34),"",'G COMP Mise à jour Année 1'!B34)</f>
        <v/>
      </c>
      <c r="C34" s="126"/>
      <c r="D34" s="126"/>
      <c r="E34" s="128"/>
      <c r="F34" s="128"/>
      <c r="G34" s="128"/>
      <c r="H34" s="128"/>
      <c r="I34" s="126"/>
      <c r="J34" s="99"/>
    </row>
    <row r="35" spans="1:10" s="74" customFormat="1" ht="15.75" x14ac:dyDescent="0.2">
      <c r="A35" s="64"/>
      <c r="B35" s="19" t="str">
        <f>IF(ISBLANK('G COMP Mise à jour Année 1'!B35),"",'G COMP Mise à jour Année 1'!B35)</f>
        <v/>
      </c>
      <c r="C35" s="126"/>
      <c r="D35" s="126"/>
      <c r="E35" s="128"/>
      <c r="F35" s="128"/>
      <c r="G35" s="128"/>
      <c r="H35" s="128"/>
      <c r="I35" s="126"/>
      <c r="J35" s="99"/>
    </row>
    <row r="36" spans="1:10" s="74" customFormat="1" ht="15.75" x14ac:dyDescent="0.2">
      <c r="A36" s="64"/>
      <c r="B36" s="19" t="str">
        <f>IF(ISBLANK('G COMP Mise à jour Année 1'!B36),"",'G COMP Mise à jour Année 1'!B36)</f>
        <v/>
      </c>
      <c r="C36" s="126"/>
      <c r="D36" s="126"/>
      <c r="E36" s="128"/>
      <c r="F36" s="128"/>
      <c r="G36" s="128"/>
      <c r="H36" s="128"/>
      <c r="I36" s="126"/>
      <c r="J36" s="99"/>
    </row>
    <row r="37" spans="1:10" s="74" customFormat="1" ht="15.75" x14ac:dyDescent="0.2">
      <c r="A37" s="64"/>
      <c r="B37" s="19" t="str">
        <f>IF(ISBLANK('G COMP Mise à jour Année 1'!B37),"",'G COMP Mise à jour Année 1'!B37)</f>
        <v/>
      </c>
      <c r="C37" s="126"/>
      <c r="D37" s="126"/>
      <c r="E37" s="128"/>
      <c r="F37" s="128"/>
      <c r="G37" s="128"/>
      <c r="H37" s="128"/>
      <c r="I37" s="126"/>
      <c r="J37" s="99"/>
    </row>
    <row r="38" spans="1:10" s="74" customFormat="1" ht="15.75" x14ac:dyDescent="0.2">
      <c r="A38" s="64"/>
      <c r="B38" s="19" t="str">
        <f>IF(ISBLANK('G COMP Mise à jour Année 1'!B38),"",'G COMP Mise à jour Année 1'!B38)</f>
        <v/>
      </c>
      <c r="C38" s="126"/>
      <c r="D38" s="126"/>
      <c r="E38" s="128"/>
      <c r="F38" s="128"/>
      <c r="G38" s="128"/>
      <c r="H38" s="128"/>
      <c r="I38" s="126"/>
      <c r="J38" s="99"/>
    </row>
    <row r="39" spans="1:10" s="74" customFormat="1" ht="15.75" x14ac:dyDescent="0.2">
      <c r="A39" s="64"/>
      <c r="B39" s="19" t="str">
        <f>IF(ISBLANK('G COMP Mise à jour Année 1'!B39),"",'G COMP Mise à jour Année 1'!B39)</f>
        <v/>
      </c>
      <c r="C39" s="126"/>
      <c r="D39" s="126"/>
      <c r="E39" s="128"/>
      <c r="F39" s="128"/>
      <c r="G39" s="128"/>
      <c r="H39" s="128"/>
      <c r="I39" s="126"/>
      <c r="J39" s="99"/>
    </row>
    <row r="40" spans="1:10" s="74" customFormat="1" ht="15.75" x14ac:dyDescent="0.2">
      <c r="A40" s="64"/>
      <c r="B40" s="19" t="str">
        <f>IF(ISBLANK('G COMP Mise à jour Année 1'!B40),"",'G COMP Mise à jour Année 1'!B40)</f>
        <v/>
      </c>
      <c r="C40" s="126"/>
      <c r="D40" s="126"/>
      <c r="E40" s="128"/>
      <c r="F40" s="128"/>
      <c r="G40" s="128"/>
      <c r="H40" s="128"/>
      <c r="I40" s="126"/>
      <c r="J40" s="99"/>
    </row>
    <row r="41" spans="1:10" s="74" customFormat="1" ht="15.75" x14ac:dyDescent="0.2">
      <c r="A41" s="64"/>
      <c r="B41" s="19" t="str">
        <f>IF(ISBLANK('G COMP Mise à jour Année 1'!B41),"",'G COMP Mise à jour Année 1'!B41)</f>
        <v/>
      </c>
      <c r="C41" s="126"/>
      <c r="D41" s="126"/>
      <c r="E41" s="128"/>
      <c r="F41" s="128"/>
      <c r="G41" s="128"/>
      <c r="H41" s="128"/>
      <c r="I41" s="126"/>
      <c r="J41" s="99"/>
    </row>
    <row r="42" spans="1:10" s="74" customFormat="1" ht="15" x14ac:dyDescent="0.25">
      <c r="A42" s="64"/>
      <c r="B42" s="75" t="str">
        <f>IF(ISBLANK('D COMP Budget'!B42),"",'D COMP Budget'!B42)</f>
        <v xml:space="preserve">Sous-total - Frais de déplacement </v>
      </c>
      <c r="C42" s="131">
        <f>+'G COMP Mise à jour Année 1'!F42</f>
        <v>0</v>
      </c>
      <c r="D42" s="131">
        <f>+'D COMP Budget'!D42</f>
        <v>0</v>
      </c>
      <c r="E42" s="129">
        <f>SUM(E32:E41)</f>
        <v>0</v>
      </c>
      <c r="F42" s="129">
        <f>SUM(F32:F41)</f>
        <v>0</v>
      </c>
      <c r="G42" s="129">
        <f>SUM(G32:G41)</f>
        <v>0</v>
      </c>
      <c r="H42" s="129">
        <f>SUM(H32:H41)</f>
        <v>0</v>
      </c>
      <c r="I42" s="131">
        <f t="shared" ref="I42" si="0">+C42+H42</f>
        <v>0</v>
      </c>
      <c r="J42" s="20"/>
    </row>
    <row r="43" spans="1:10" ht="6.75" customHeight="1" x14ac:dyDescent="0.2">
      <c r="C43" s="76"/>
      <c r="D43" s="76"/>
      <c r="E43" s="76"/>
      <c r="F43" s="76"/>
      <c r="G43" s="76"/>
      <c r="H43" s="76"/>
      <c r="I43" s="76"/>
    </row>
    <row r="44" spans="1:10" ht="15" x14ac:dyDescent="0.2">
      <c r="B44" s="283" t="s">
        <v>171</v>
      </c>
      <c r="C44" s="283"/>
      <c r="D44" s="283"/>
      <c r="E44" s="283"/>
      <c r="F44" s="283"/>
      <c r="G44" s="283"/>
      <c r="H44" s="283"/>
      <c r="I44" s="283"/>
      <c r="J44" s="283"/>
    </row>
    <row r="45" spans="1:10" ht="45.75" customHeight="1" x14ac:dyDescent="0.2">
      <c r="B45" s="107" t="str">
        <f>IF(ISBLANK('D COMP Budget'!B45),"",'D COMP Budget'!B45)</f>
        <v>Comprennent l’accessibilité du public, par ex. interprétation gestuelle, sous-titrage, description audio, etc.</v>
      </c>
      <c r="C45" s="318"/>
      <c r="D45" s="319"/>
      <c r="E45" s="319"/>
      <c r="F45" s="319"/>
      <c r="G45" s="319"/>
      <c r="H45" s="319"/>
      <c r="I45" s="319"/>
      <c r="J45" s="320"/>
    </row>
    <row r="46" spans="1:10" ht="30" x14ac:dyDescent="0.25">
      <c r="B46" s="35" t="str">
        <f>IF(ISBLANK('D COMP Budget'!B46),"",'D COMP Budget'!B46)</f>
        <v>Personnel de production, technique et d’installation</v>
      </c>
      <c r="C46" s="318"/>
      <c r="D46" s="319"/>
      <c r="E46" s="319"/>
      <c r="F46" s="319"/>
      <c r="G46" s="319"/>
      <c r="H46" s="319"/>
      <c r="I46" s="319"/>
      <c r="J46" s="320"/>
    </row>
    <row r="47" spans="1:10" ht="15.75" x14ac:dyDescent="0.2">
      <c r="B47" s="19" t="str">
        <f>IF(ISBLANK('G COMP Mise à jour Année 1'!B47),"",'G COMP Mise à jour Année 1'!B47)</f>
        <v/>
      </c>
      <c r="C47" s="100"/>
      <c r="D47" s="126"/>
      <c r="E47" s="128"/>
      <c r="F47" s="128"/>
      <c r="G47" s="128"/>
      <c r="H47" s="128"/>
      <c r="I47" s="126"/>
      <c r="J47" s="99"/>
    </row>
    <row r="48" spans="1:10" ht="15.75" x14ac:dyDescent="0.2">
      <c r="B48" s="19" t="str">
        <f>IF(ISBLANK('G COMP Mise à jour Année 1'!B48),"",'G COMP Mise à jour Année 1'!B48)</f>
        <v/>
      </c>
      <c r="C48" s="100"/>
      <c r="D48" s="126"/>
      <c r="E48" s="128"/>
      <c r="F48" s="128"/>
      <c r="G48" s="128"/>
      <c r="H48" s="128"/>
      <c r="I48" s="126"/>
      <c r="J48" s="99"/>
    </row>
    <row r="49" spans="2:10" ht="15.75" x14ac:dyDescent="0.2">
      <c r="B49" s="19" t="str">
        <f>IF(ISBLANK('G COMP Mise à jour Année 1'!B49),"",'G COMP Mise à jour Année 1'!B49)</f>
        <v/>
      </c>
      <c r="C49" s="100"/>
      <c r="D49" s="126"/>
      <c r="E49" s="128"/>
      <c r="F49" s="128"/>
      <c r="G49" s="128"/>
      <c r="H49" s="128"/>
      <c r="I49" s="126"/>
      <c r="J49" s="99"/>
    </row>
    <row r="50" spans="2:10" ht="15.75" x14ac:dyDescent="0.2">
      <c r="B50" s="19" t="str">
        <f>IF(ISBLANK('G COMP Mise à jour Année 1'!B50),"",'G COMP Mise à jour Année 1'!B50)</f>
        <v/>
      </c>
      <c r="C50" s="100"/>
      <c r="D50" s="126"/>
      <c r="E50" s="128"/>
      <c r="F50" s="128"/>
      <c r="G50" s="128"/>
      <c r="H50" s="128"/>
      <c r="I50" s="126"/>
      <c r="J50" s="99"/>
    </row>
    <row r="51" spans="2:10" ht="15.75" x14ac:dyDescent="0.2">
      <c r="B51" s="19" t="str">
        <f>IF(ISBLANK('G COMP Mise à jour Année 1'!B51),"",'G COMP Mise à jour Année 1'!B51)</f>
        <v/>
      </c>
      <c r="C51" s="100"/>
      <c r="D51" s="126"/>
      <c r="E51" s="128"/>
      <c r="F51" s="128"/>
      <c r="G51" s="128"/>
      <c r="H51" s="128"/>
      <c r="I51" s="126"/>
      <c r="J51" s="99"/>
    </row>
    <row r="52" spans="2:10" ht="15" x14ac:dyDescent="0.25">
      <c r="B52" s="35" t="str">
        <f>IF(ISBLANK('D COMP Budget'!B52),"",'D COMP Budget'!B52)</f>
        <v>Location des lieux</v>
      </c>
      <c r="C52" s="318"/>
      <c r="D52" s="319"/>
      <c r="E52" s="319"/>
      <c r="F52" s="319"/>
      <c r="G52" s="319"/>
      <c r="H52" s="319"/>
      <c r="I52" s="319"/>
      <c r="J52" s="320"/>
    </row>
    <row r="53" spans="2:10" ht="15.75" x14ac:dyDescent="0.2">
      <c r="B53" s="19" t="str">
        <f>IF(ISBLANK('G COMP Mise à jour Année 1'!B53),"",'G COMP Mise à jour Année 1'!B53)</f>
        <v/>
      </c>
      <c r="C53" s="100"/>
      <c r="D53" s="126"/>
      <c r="E53" s="128"/>
      <c r="F53" s="128"/>
      <c r="G53" s="128"/>
      <c r="H53" s="128"/>
      <c r="I53" s="126"/>
      <c r="J53" s="99"/>
    </row>
    <row r="54" spans="2:10" ht="15.75" x14ac:dyDescent="0.2">
      <c r="B54" s="19" t="str">
        <f>IF(ISBLANK('G COMP Mise à jour Année 1'!B54),"",'G COMP Mise à jour Année 1'!B54)</f>
        <v/>
      </c>
      <c r="C54" s="100"/>
      <c r="D54" s="126"/>
      <c r="E54" s="128"/>
      <c r="F54" s="128"/>
      <c r="G54" s="128"/>
      <c r="H54" s="128"/>
      <c r="I54" s="126"/>
      <c r="J54" s="99"/>
    </row>
    <row r="55" spans="2:10" ht="15.75" x14ac:dyDescent="0.2">
      <c r="B55" s="19" t="str">
        <f>IF(ISBLANK('G COMP Mise à jour Année 1'!B55),"",'G COMP Mise à jour Année 1'!B55)</f>
        <v/>
      </c>
      <c r="C55" s="100"/>
      <c r="D55" s="126"/>
      <c r="E55" s="128"/>
      <c r="F55" s="128"/>
      <c r="G55" s="128"/>
      <c r="H55" s="128"/>
      <c r="I55" s="126"/>
      <c r="J55" s="99"/>
    </row>
    <row r="56" spans="2:10" ht="15.75" x14ac:dyDescent="0.2">
      <c r="B56" s="19" t="str">
        <f>IF(ISBLANK('G COMP Mise à jour Année 1'!B56),"",'G COMP Mise à jour Année 1'!B56)</f>
        <v/>
      </c>
      <c r="C56" s="100"/>
      <c r="D56" s="126"/>
      <c r="E56" s="128"/>
      <c r="F56" s="128"/>
      <c r="G56" s="128"/>
      <c r="H56" s="128"/>
      <c r="I56" s="126"/>
      <c r="J56" s="99"/>
    </row>
    <row r="57" spans="2:10" ht="15.75" x14ac:dyDescent="0.2">
      <c r="B57" s="19" t="str">
        <f>IF(ISBLANK('G COMP Mise à jour Année 1'!B57),"",'G COMP Mise à jour Année 1'!B57)</f>
        <v/>
      </c>
      <c r="C57" s="100"/>
      <c r="D57" s="126"/>
      <c r="E57" s="128"/>
      <c r="F57" s="128"/>
      <c r="G57" s="128"/>
      <c r="H57" s="128"/>
      <c r="I57" s="126"/>
      <c r="J57" s="99"/>
    </row>
    <row r="58" spans="2:10" ht="15" x14ac:dyDescent="0.25">
      <c r="B58" s="36" t="str">
        <f>IF(ISBLANK('D COMP Budget'!B58),"",'D COMP Budget'!B58)</f>
        <v>Location d’équipement</v>
      </c>
      <c r="C58" s="318"/>
      <c r="D58" s="319"/>
      <c r="E58" s="319"/>
      <c r="F58" s="319"/>
      <c r="G58" s="319"/>
      <c r="H58" s="319"/>
      <c r="I58" s="319"/>
      <c r="J58" s="320"/>
    </row>
    <row r="59" spans="2:10" ht="15.75" x14ac:dyDescent="0.2">
      <c r="B59" s="19" t="str">
        <f>IF(ISBLANK('G COMP Mise à jour Année 1'!B59),"",'G COMP Mise à jour Année 1'!B59)</f>
        <v/>
      </c>
      <c r="C59" s="100"/>
      <c r="D59" s="126"/>
      <c r="E59" s="128"/>
      <c r="F59" s="128"/>
      <c r="G59" s="128"/>
      <c r="H59" s="128"/>
      <c r="I59" s="126"/>
      <c r="J59" s="99"/>
    </row>
    <row r="60" spans="2:10" ht="15.75" x14ac:dyDescent="0.2">
      <c r="B60" s="19" t="str">
        <f>IF(ISBLANK('G COMP Mise à jour Année 1'!B60),"",'G COMP Mise à jour Année 1'!B60)</f>
        <v/>
      </c>
      <c r="C60" s="100"/>
      <c r="D60" s="126"/>
      <c r="E60" s="128"/>
      <c r="F60" s="128"/>
      <c r="G60" s="128"/>
      <c r="H60" s="128"/>
      <c r="I60" s="126"/>
      <c r="J60" s="99"/>
    </row>
    <row r="61" spans="2:10" ht="15.75" x14ac:dyDescent="0.2">
      <c r="B61" s="19" t="str">
        <f>IF(ISBLANK('G COMP Mise à jour Année 1'!B61),"",'G COMP Mise à jour Année 1'!B61)</f>
        <v/>
      </c>
      <c r="C61" s="100"/>
      <c r="D61" s="126"/>
      <c r="E61" s="128"/>
      <c r="F61" s="128"/>
      <c r="G61" s="128"/>
      <c r="H61" s="128"/>
      <c r="I61" s="126"/>
      <c r="J61" s="99"/>
    </row>
    <row r="62" spans="2:10" ht="15.75" x14ac:dyDescent="0.2">
      <c r="B62" s="19" t="str">
        <f>IF(ISBLANK('G COMP Mise à jour Année 1'!B62),"",'G COMP Mise à jour Année 1'!B62)</f>
        <v/>
      </c>
      <c r="C62" s="100"/>
      <c r="D62" s="126"/>
      <c r="E62" s="128"/>
      <c r="F62" s="128"/>
      <c r="G62" s="128"/>
      <c r="H62" s="128"/>
      <c r="I62" s="126"/>
      <c r="J62" s="99"/>
    </row>
    <row r="63" spans="2:10" ht="15.75" x14ac:dyDescent="0.2">
      <c r="B63" s="19" t="str">
        <f>IF(ISBLANK('G COMP Mise à jour Année 1'!B63),"",'G COMP Mise à jour Année 1'!B63)</f>
        <v/>
      </c>
      <c r="C63" s="100"/>
      <c r="D63" s="126"/>
      <c r="E63" s="128"/>
      <c r="F63" s="128"/>
      <c r="G63" s="128"/>
      <c r="H63" s="128"/>
      <c r="I63" s="126"/>
      <c r="J63" s="99"/>
    </row>
    <row r="64" spans="2:10" ht="15" x14ac:dyDescent="0.25">
      <c r="B64" s="36" t="str">
        <f>IF(ISBLANK('D COMP Budget'!B64),"",'D COMP Budget'!B64)</f>
        <v>Matériel et fournitures</v>
      </c>
      <c r="C64" s="318"/>
      <c r="D64" s="319"/>
      <c r="E64" s="319"/>
      <c r="F64" s="319"/>
      <c r="G64" s="319"/>
      <c r="H64" s="319"/>
      <c r="I64" s="319"/>
      <c r="J64" s="320"/>
    </row>
    <row r="65" spans="2:10" ht="15.75" x14ac:dyDescent="0.2">
      <c r="B65" s="19" t="str">
        <f>IF(ISBLANK('G COMP Mise à jour Année 1'!B65),"",'G COMP Mise à jour Année 1'!B65)</f>
        <v/>
      </c>
      <c r="C65" s="100"/>
      <c r="D65" s="126"/>
      <c r="E65" s="128"/>
      <c r="F65" s="128"/>
      <c r="G65" s="128"/>
      <c r="H65" s="128"/>
      <c r="I65" s="126"/>
      <c r="J65" s="99"/>
    </row>
    <row r="66" spans="2:10" ht="15.75" x14ac:dyDescent="0.2">
      <c r="B66" s="19" t="str">
        <f>IF(ISBLANK('G COMP Mise à jour Année 1'!B66),"",'G COMP Mise à jour Année 1'!B66)</f>
        <v/>
      </c>
      <c r="C66" s="100"/>
      <c r="D66" s="126"/>
      <c r="E66" s="128"/>
      <c r="F66" s="128"/>
      <c r="G66" s="128"/>
      <c r="H66" s="128"/>
      <c r="I66" s="126"/>
      <c r="J66" s="99"/>
    </row>
    <row r="67" spans="2:10" ht="15.75" x14ac:dyDescent="0.2">
      <c r="B67" s="19" t="str">
        <f>IF(ISBLANK('G COMP Mise à jour Année 1'!B67),"",'G COMP Mise à jour Année 1'!B67)</f>
        <v/>
      </c>
      <c r="C67" s="100"/>
      <c r="D67" s="126"/>
      <c r="E67" s="128"/>
      <c r="F67" s="128"/>
      <c r="G67" s="128"/>
      <c r="H67" s="128"/>
      <c r="I67" s="126"/>
      <c r="J67" s="99"/>
    </row>
    <row r="68" spans="2:10" ht="15.75" x14ac:dyDescent="0.2">
      <c r="B68" s="19" t="str">
        <f>IF(ISBLANK('G COMP Mise à jour Année 1'!B68),"",'G COMP Mise à jour Année 1'!B68)</f>
        <v/>
      </c>
      <c r="C68" s="100"/>
      <c r="D68" s="126"/>
      <c r="E68" s="128"/>
      <c r="F68" s="128"/>
      <c r="G68" s="128"/>
      <c r="H68" s="128"/>
      <c r="I68" s="126"/>
      <c r="J68" s="99"/>
    </row>
    <row r="69" spans="2:10" ht="15.75" x14ac:dyDescent="0.2">
      <c r="B69" s="19" t="str">
        <f>IF(ISBLANK('G COMP Mise à jour Année 1'!B69),"",'G COMP Mise à jour Année 1'!B69)</f>
        <v/>
      </c>
      <c r="C69" s="100"/>
      <c r="D69" s="126"/>
      <c r="E69" s="128"/>
      <c r="F69" s="128"/>
      <c r="G69" s="128"/>
      <c r="H69" s="128"/>
      <c r="I69" s="126"/>
      <c r="J69" s="99"/>
    </row>
    <row r="70" spans="2:10" ht="15.75" x14ac:dyDescent="0.2">
      <c r="B70" s="19" t="str">
        <f>IF(ISBLANK('G COMP Mise à jour Année 1'!B70),"",'G COMP Mise à jour Année 1'!B70)</f>
        <v/>
      </c>
      <c r="C70" s="100"/>
      <c r="D70" s="126"/>
      <c r="E70" s="128"/>
      <c r="F70" s="128"/>
      <c r="G70" s="128"/>
      <c r="H70" s="128"/>
      <c r="I70" s="126"/>
      <c r="J70" s="99"/>
    </row>
    <row r="71" spans="2:10" ht="15.75" x14ac:dyDescent="0.2">
      <c r="B71" s="19" t="str">
        <f>IF(ISBLANK('G COMP Mise à jour Année 1'!B71),"",'G COMP Mise à jour Année 1'!B71)</f>
        <v/>
      </c>
      <c r="C71" s="100"/>
      <c r="D71" s="126"/>
      <c r="E71" s="128"/>
      <c r="F71" s="128"/>
      <c r="G71" s="128"/>
      <c r="H71" s="128"/>
      <c r="I71" s="126"/>
      <c r="J71" s="99"/>
    </row>
    <row r="72" spans="2:10" ht="15.75" x14ac:dyDescent="0.2">
      <c r="B72" s="19" t="str">
        <f>IF(ISBLANK('G COMP Mise à jour Année 1'!B72),"",'G COMP Mise à jour Année 1'!B72)</f>
        <v/>
      </c>
      <c r="C72" s="100"/>
      <c r="D72" s="126"/>
      <c r="E72" s="128"/>
      <c r="F72" s="128"/>
      <c r="G72" s="128"/>
      <c r="H72" s="128"/>
      <c r="I72" s="126"/>
      <c r="J72" s="99"/>
    </row>
    <row r="73" spans="2:10" ht="15.75" x14ac:dyDescent="0.2">
      <c r="B73" s="19" t="str">
        <f>IF(ISBLANK('G COMP Mise à jour Année 1'!B73),"",'G COMP Mise à jour Année 1'!B73)</f>
        <v/>
      </c>
      <c r="C73" s="100"/>
      <c r="D73" s="126"/>
      <c r="E73" s="128"/>
      <c r="F73" s="128"/>
      <c r="G73" s="128"/>
      <c r="H73" s="128"/>
      <c r="I73" s="126"/>
      <c r="J73" s="99"/>
    </row>
    <row r="74" spans="2:10" ht="15.75" x14ac:dyDescent="0.2">
      <c r="B74" s="19" t="str">
        <f>IF(ISBLANK('G COMP Mise à jour Année 1'!B74),"",'G COMP Mise à jour Année 1'!B74)</f>
        <v/>
      </c>
      <c r="C74" s="100"/>
      <c r="D74" s="126"/>
      <c r="E74" s="128"/>
      <c r="F74" s="128"/>
      <c r="G74" s="128"/>
      <c r="H74" s="128"/>
      <c r="I74" s="126"/>
      <c r="J74" s="99"/>
    </row>
    <row r="75" spans="2:10" ht="15" x14ac:dyDescent="0.25">
      <c r="B75" s="36" t="str">
        <f>IF(ISBLANK('D COMP Budget'!B75),"",'D COMP Budget'!B75)</f>
        <v>Publications</v>
      </c>
      <c r="C75" s="318"/>
      <c r="D75" s="319"/>
      <c r="E75" s="319"/>
      <c r="F75" s="319"/>
      <c r="G75" s="319"/>
      <c r="H75" s="319"/>
      <c r="I75" s="319"/>
      <c r="J75" s="320"/>
    </row>
    <row r="76" spans="2:10" ht="15.75" x14ac:dyDescent="0.2">
      <c r="B76" s="19" t="str">
        <f>IF(ISBLANK('G COMP Mise à jour Année 1'!B76),"",'G COMP Mise à jour Année 1'!B76)</f>
        <v/>
      </c>
      <c r="C76" s="100"/>
      <c r="D76" s="126"/>
      <c r="E76" s="128"/>
      <c r="F76" s="128"/>
      <c r="G76" s="128"/>
      <c r="H76" s="128"/>
      <c r="I76" s="126"/>
      <c r="J76" s="99"/>
    </row>
    <row r="77" spans="2:10" ht="15.75" x14ac:dyDescent="0.2">
      <c r="B77" s="19" t="str">
        <f>IF(ISBLANK('G COMP Mise à jour Année 1'!B77),"",'G COMP Mise à jour Année 1'!B77)</f>
        <v/>
      </c>
      <c r="C77" s="100"/>
      <c r="D77" s="126"/>
      <c r="E77" s="128"/>
      <c r="F77" s="128"/>
      <c r="G77" s="128"/>
      <c r="H77" s="128"/>
      <c r="I77" s="126"/>
      <c r="J77" s="99"/>
    </row>
    <row r="78" spans="2:10" ht="15.75" x14ac:dyDescent="0.2">
      <c r="B78" s="19" t="str">
        <f>IF(ISBLANK('G COMP Mise à jour Année 1'!B78),"",'G COMP Mise à jour Année 1'!B78)</f>
        <v/>
      </c>
      <c r="C78" s="100"/>
      <c r="D78" s="126"/>
      <c r="E78" s="128"/>
      <c r="F78" s="128"/>
      <c r="G78" s="128"/>
      <c r="H78" s="128"/>
      <c r="I78" s="126"/>
      <c r="J78" s="99"/>
    </row>
    <row r="79" spans="2:10" ht="15.75" x14ac:dyDescent="0.2">
      <c r="B79" s="19" t="str">
        <f>IF(ISBLANK('G COMP Mise à jour Année 1'!B79),"",'G COMP Mise à jour Année 1'!B79)</f>
        <v/>
      </c>
      <c r="C79" s="100"/>
      <c r="D79" s="126"/>
      <c r="E79" s="128"/>
      <c r="F79" s="128"/>
      <c r="G79" s="128"/>
      <c r="H79" s="128"/>
      <c r="I79" s="126"/>
      <c r="J79" s="99"/>
    </row>
    <row r="80" spans="2:10" ht="15.75" x14ac:dyDescent="0.2">
      <c r="B80" s="19" t="str">
        <f>IF(ISBLANK('G COMP Mise à jour Année 1'!B80),"",'G COMP Mise à jour Année 1'!B80)</f>
        <v/>
      </c>
      <c r="C80" s="100"/>
      <c r="D80" s="126"/>
      <c r="E80" s="128"/>
      <c r="F80" s="128"/>
      <c r="G80" s="128"/>
      <c r="H80" s="128"/>
      <c r="I80" s="126"/>
      <c r="J80" s="99"/>
    </row>
    <row r="81" spans="2:10" ht="15.75" x14ac:dyDescent="0.2">
      <c r="B81" s="19" t="str">
        <f>IF(ISBLANK('G COMP Mise à jour Année 1'!B81),"",'G COMP Mise à jour Année 1'!B81)</f>
        <v/>
      </c>
      <c r="C81" s="100"/>
      <c r="D81" s="126"/>
      <c r="E81" s="128"/>
      <c r="F81" s="128"/>
      <c r="G81" s="128"/>
      <c r="H81" s="128"/>
      <c r="I81" s="126"/>
      <c r="J81" s="99"/>
    </row>
    <row r="82" spans="2:10" ht="15.75" x14ac:dyDescent="0.2">
      <c r="B82" s="19" t="str">
        <f>IF(ISBLANK('G COMP Mise à jour Année 1'!B82),"",'G COMP Mise à jour Année 1'!B82)</f>
        <v/>
      </c>
      <c r="C82" s="100"/>
      <c r="D82" s="126"/>
      <c r="E82" s="128"/>
      <c r="F82" s="128"/>
      <c r="G82" s="128"/>
      <c r="H82" s="128"/>
      <c r="I82" s="126"/>
      <c r="J82" s="99"/>
    </row>
    <row r="83" spans="2:10" ht="15.75" x14ac:dyDescent="0.2">
      <c r="B83" s="19" t="str">
        <f>IF(ISBLANK('G COMP Mise à jour Année 1'!B83),"",'G COMP Mise à jour Année 1'!B83)</f>
        <v/>
      </c>
      <c r="C83" s="100"/>
      <c r="D83" s="126"/>
      <c r="E83" s="128"/>
      <c r="F83" s="128"/>
      <c r="G83" s="128"/>
      <c r="H83" s="128"/>
      <c r="I83" s="126"/>
      <c r="J83" s="99"/>
    </row>
    <row r="84" spans="2:10" ht="15.75" x14ac:dyDescent="0.2">
      <c r="B84" s="19" t="str">
        <f>IF(ISBLANK('G COMP Mise à jour Année 1'!B84),"",'G COMP Mise à jour Année 1'!B84)</f>
        <v/>
      </c>
      <c r="C84" s="100"/>
      <c r="D84" s="126"/>
      <c r="E84" s="128"/>
      <c r="F84" s="128"/>
      <c r="G84" s="128"/>
      <c r="H84" s="128"/>
      <c r="I84" s="126"/>
      <c r="J84" s="99"/>
    </row>
    <row r="85" spans="2:10" ht="15.75" x14ac:dyDescent="0.2">
      <c r="B85" s="19" t="str">
        <f>IF(ISBLANK('G COMP Mise à jour Année 1'!B85),"",'G COMP Mise à jour Année 1'!B85)</f>
        <v/>
      </c>
      <c r="C85" s="100"/>
      <c r="D85" s="126"/>
      <c r="E85" s="128"/>
      <c r="F85" s="128"/>
      <c r="G85" s="128"/>
      <c r="H85" s="128"/>
      <c r="I85" s="126"/>
      <c r="J85" s="99"/>
    </row>
    <row r="86" spans="2:10" ht="15" x14ac:dyDescent="0.25">
      <c r="B86" s="36" t="str">
        <f>IF(ISBLANK('D COMP Budget'!B86),"",'D COMP Budget'!B86)</f>
        <v>Web et commerce électronique</v>
      </c>
      <c r="C86" s="318"/>
      <c r="D86" s="319"/>
      <c r="E86" s="319"/>
      <c r="F86" s="319"/>
      <c r="G86" s="319"/>
      <c r="H86" s="319"/>
      <c r="I86" s="319"/>
      <c r="J86" s="320"/>
    </row>
    <row r="87" spans="2:10" ht="15.75" x14ac:dyDescent="0.2">
      <c r="B87" s="19" t="str">
        <f>IF(ISBLANK('G COMP Mise à jour Année 1'!B87),"",'G COMP Mise à jour Année 1'!B87)</f>
        <v/>
      </c>
      <c r="C87" s="100"/>
      <c r="D87" s="126"/>
      <c r="E87" s="128"/>
      <c r="F87" s="128"/>
      <c r="G87" s="128"/>
      <c r="H87" s="128"/>
      <c r="I87" s="126"/>
      <c r="J87" s="99"/>
    </row>
    <row r="88" spans="2:10" ht="15.75" x14ac:dyDescent="0.2">
      <c r="B88" s="19" t="str">
        <f>IF(ISBLANK('G COMP Mise à jour Année 1'!B88),"",'G COMP Mise à jour Année 1'!B88)</f>
        <v/>
      </c>
      <c r="C88" s="100"/>
      <c r="D88" s="126"/>
      <c r="E88" s="128"/>
      <c r="F88" s="128"/>
      <c r="G88" s="128"/>
      <c r="H88" s="128"/>
      <c r="I88" s="126"/>
      <c r="J88" s="99"/>
    </row>
    <row r="89" spans="2:10" ht="15.75" x14ac:dyDescent="0.2">
      <c r="B89" s="19" t="str">
        <f>IF(ISBLANK('G COMP Mise à jour Année 1'!B89),"",'G COMP Mise à jour Année 1'!B89)</f>
        <v/>
      </c>
      <c r="C89" s="100"/>
      <c r="D89" s="126"/>
      <c r="E89" s="128"/>
      <c r="F89" s="128"/>
      <c r="G89" s="128"/>
      <c r="H89" s="128"/>
      <c r="I89" s="126"/>
      <c r="J89" s="99"/>
    </row>
    <row r="90" spans="2:10" ht="15.75" x14ac:dyDescent="0.2">
      <c r="B90" s="19" t="str">
        <f>IF(ISBLANK('G COMP Mise à jour Année 1'!B90),"",'G COMP Mise à jour Année 1'!B90)</f>
        <v/>
      </c>
      <c r="C90" s="100"/>
      <c r="D90" s="126"/>
      <c r="E90" s="128"/>
      <c r="F90" s="128"/>
      <c r="G90" s="128"/>
      <c r="H90" s="128"/>
      <c r="I90" s="126"/>
      <c r="J90" s="99"/>
    </row>
    <row r="91" spans="2:10" ht="15.75" x14ac:dyDescent="0.2">
      <c r="B91" s="19" t="str">
        <f>IF(ISBLANK('G COMP Mise à jour Année 1'!B91),"",'G COMP Mise à jour Année 1'!B91)</f>
        <v/>
      </c>
      <c r="C91" s="100"/>
      <c r="D91" s="126"/>
      <c r="E91" s="128"/>
      <c r="F91" s="128"/>
      <c r="G91" s="128"/>
      <c r="H91" s="128"/>
      <c r="I91" s="126"/>
      <c r="J91" s="99"/>
    </row>
    <row r="92" spans="2:10" ht="15.75" x14ac:dyDescent="0.2">
      <c r="B92" s="19" t="str">
        <f>IF(ISBLANK('G COMP Mise à jour Année 1'!B92),"",'G COMP Mise à jour Année 1'!B92)</f>
        <v/>
      </c>
      <c r="C92" s="100"/>
      <c r="D92" s="126"/>
      <c r="E92" s="128"/>
      <c r="F92" s="128"/>
      <c r="G92" s="128"/>
      <c r="H92" s="128"/>
      <c r="I92" s="126"/>
      <c r="J92" s="99"/>
    </row>
    <row r="93" spans="2:10" ht="15.75" x14ac:dyDescent="0.2">
      <c r="B93" s="19" t="str">
        <f>IF(ISBLANK('G COMP Mise à jour Année 1'!B93),"",'G COMP Mise à jour Année 1'!B93)</f>
        <v/>
      </c>
      <c r="C93" s="100"/>
      <c r="D93" s="126"/>
      <c r="E93" s="128"/>
      <c r="F93" s="128"/>
      <c r="G93" s="128"/>
      <c r="H93" s="128"/>
      <c r="I93" s="126"/>
      <c r="J93" s="99"/>
    </row>
    <row r="94" spans="2:10" ht="15.75" x14ac:dyDescent="0.2">
      <c r="B94" s="19" t="str">
        <f>IF(ISBLANK('G COMP Mise à jour Année 1'!B94),"",'G COMP Mise à jour Année 1'!B94)</f>
        <v/>
      </c>
      <c r="C94" s="100"/>
      <c r="D94" s="126"/>
      <c r="E94" s="128"/>
      <c r="F94" s="128"/>
      <c r="G94" s="128"/>
      <c r="H94" s="128"/>
      <c r="I94" s="126"/>
      <c r="J94" s="99"/>
    </row>
    <row r="95" spans="2:10" ht="15.75" x14ac:dyDescent="0.2">
      <c r="B95" s="19" t="str">
        <f>IF(ISBLANK('G COMP Mise à jour Année 1'!B95),"",'G COMP Mise à jour Année 1'!B95)</f>
        <v/>
      </c>
      <c r="C95" s="100"/>
      <c r="D95" s="126"/>
      <c r="E95" s="128"/>
      <c r="F95" s="128"/>
      <c r="G95" s="128"/>
      <c r="H95" s="128"/>
      <c r="I95" s="126"/>
      <c r="J95" s="99"/>
    </row>
    <row r="96" spans="2:10" ht="15.75" x14ac:dyDescent="0.2">
      <c r="B96" s="19" t="str">
        <f>IF(ISBLANK('G COMP Mise à jour Année 1'!B96),"",'G COMP Mise à jour Année 1'!B96)</f>
        <v/>
      </c>
      <c r="C96" s="100"/>
      <c r="D96" s="126"/>
      <c r="E96" s="128"/>
      <c r="F96" s="128"/>
      <c r="G96" s="128"/>
      <c r="H96" s="128"/>
      <c r="I96" s="126"/>
      <c r="J96" s="99"/>
    </row>
    <row r="97" spans="2:10" ht="15" x14ac:dyDescent="0.25">
      <c r="B97" s="36" t="str">
        <f>IF(ISBLANK('D COMP Budget'!B97),"",'D COMP Budget'!B97)</f>
        <v>Autres coûts</v>
      </c>
      <c r="C97" s="318"/>
      <c r="D97" s="319"/>
      <c r="E97" s="319"/>
      <c r="F97" s="319"/>
      <c r="G97" s="319"/>
      <c r="H97" s="319"/>
      <c r="I97" s="319"/>
      <c r="J97" s="320"/>
    </row>
    <row r="98" spans="2:10" ht="57" x14ac:dyDescent="0.2">
      <c r="B98" s="240" t="str">
        <f>IF(ISBLANK('G COMP Mise à jour Année 1'!B98),"",'G COMP Mise à jour Année 1'!B98)</f>
        <v>Coût d'accès: coûts reliés aux mesures de soutien et services pour artistes et professionnels des arts sourds ou handicapés impliqués dans les activités</v>
      </c>
      <c r="C98" s="100"/>
      <c r="D98" s="126"/>
      <c r="E98" s="128"/>
      <c r="F98" s="128"/>
      <c r="G98" s="128"/>
      <c r="H98" s="128"/>
      <c r="I98" s="126"/>
      <c r="J98" s="99"/>
    </row>
    <row r="99" spans="2:10" ht="15.75" x14ac:dyDescent="0.2">
      <c r="B99" s="19" t="str">
        <f>IF(ISBLANK('G COMP Mise à jour Année 1'!B99),"",'G COMP Mise à jour Année 1'!B99)</f>
        <v/>
      </c>
      <c r="C99" s="100"/>
      <c r="D99" s="126"/>
      <c r="E99" s="128"/>
      <c r="F99" s="128"/>
      <c r="G99" s="128"/>
      <c r="H99" s="128"/>
      <c r="I99" s="126"/>
      <c r="J99" s="99"/>
    </row>
    <row r="100" spans="2:10" ht="15.75" x14ac:dyDescent="0.2">
      <c r="B100" s="19" t="str">
        <f>IF(ISBLANK('G COMP Mise à jour Année 1'!B100),"",'G COMP Mise à jour Année 1'!B100)</f>
        <v/>
      </c>
      <c r="C100" s="100"/>
      <c r="D100" s="126"/>
      <c r="E100" s="128"/>
      <c r="F100" s="128"/>
      <c r="G100" s="128"/>
      <c r="H100" s="128"/>
      <c r="I100" s="126"/>
      <c r="J100" s="99"/>
    </row>
    <row r="101" spans="2:10" ht="15.75" x14ac:dyDescent="0.2">
      <c r="B101" s="19" t="str">
        <f>IF(ISBLANK('G COMP Mise à jour Année 1'!B101),"",'G COMP Mise à jour Année 1'!B101)</f>
        <v/>
      </c>
      <c r="C101" s="100"/>
      <c r="D101" s="126"/>
      <c r="E101" s="128"/>
      <c r="F101" s="128"/>
      <c r="G101" s="128"/>
      <c r="H101" s="128"/>
      <c r="I101" s="126"/>
      <c r="J101" s="99"/>
    </row>
    <row r="102" spans="2:10" ht="15.75" x14ac:dyDescent="0.2">
      <c r="B102" s="19" t="str">
        <f>IF(ISBLANK('G COMP Mise à jour Année 1'!B102),"",'G COMP Mise à jour Année 1'!B102)</f>
        <v/>
      </c>
      <c r="C102" s="100"/>
      <c r="D102" s="126"/>
      <c r="E102" s="128"/>
      <c r="F102" s="128"/>
      <c r="G102" s="128"/>
      <c r="H102" s="128"/>
      <c r="I102" s="126"/>
      <c r="J102" s="99"/>
    </row>
    <row r="103" spans="2:10" ht="15.75" x14ac:dyDescent="0.2">
      <c r="B103" s="19" t="str">
        <f>IF(ISBLANK('G COMP Mise à jour Année 1'!B103),"",'G COMP Mise à jour Année 1'!B103)</f>
        <v/>
      </c>
      <c r="C103" s="100"/>
      <c r="D103" s="126"/>
      <c r="E103" s="128"/>
      <c r="F103" s="128"/>
      <c r="G103" s="128"/>
      <c r="H103" s="128"/>
      <c r="I103" s="126"/>
      <c r="J103" s="99"/>
    </row>
    <row r="104" spans="2:10" ht="15.75" x14ac:dyDescent="0.2">
      <c r="B104" s="19" t="str">
        <f>IF(ISBLANK('G COMP Mise à jour Année 1'!B104),"",'G COMP Mise à jour Année 1'!B104)</f>
        <v/>
      </c>
      <c r="C104" s="100"/>
      <c r="D104" s="126"/>
      <c r="E104" s="128"/>
      <c r="F104" s="128"/>
      <c r="G104" s="128"/>
      <c r="H104" s="128"/>
      <c r="I104" s="126"/>
      <c r="J104" s="99"/>
    </row>
    <row r="105" spans="2:10" ht="15.75" x14ac:dyDescent="0.2">
      <c r="B105" s="19" t="str">
        <f>IF(ISBLANK('G COMP Mise à jour Année 1'!B105),"",'G COMP Mise à jour Année 1'!B105)</f>
        <v/>
      </c>
      <c r="C105" s="100"/>
      <c r="D105" s="126"/>
      <c r="E105" s="128"/>
      <c r="F105" s="128"/>
      <c r="G105" s="128"/>
      <c r="H105" s="128"/>
      <c r="I105" s="126"/>
      <c r="J105" s="99"/>
    </row>
    <row r="106" spans="2:10" ht="15.75" x14ac:dyDescent="0.2">
      <c r="B106" s="19" t="str">
        <f>IF(ISBLANK('G COMP Mise à jour Année 1'!B106),"",'G COMP Mise à jour Année 1'!B106)</f>
        <v/>
      </c>
      <c r="C106" s="100"/>
      <c r="D106" s="126"/>
      <c r="E106" s="128"/>
      <c r="F106" s="128"/>
      <c r="G106" s="128"/>
      <c r="H106" s="128"/>
      <c r="I106" s="126"/>
      <c r="J106" s="99"/>
    </row>
    <row r="107" spans="2:10" ht="15.75" x14ac:dyDescent="0.2">
      <c r="B107" s="19" t="str">
        <f>IF(ISBLANK('G COMP Mise à jour Année 1'!B107),"",'G COMP Mise à jour Année 1'!B107)</f>
        <v/>
      </c>
      <c r="C107" s="100"/>
      <c r="D107" s="126"/>
      <c r="E107" s="128"/>
      <c r="F107" s="128"/>
      <c r="G107" s="128"/>
      <c r="H107" s="128"/>
      <c r="I107" s="126"/>
      <c r="J107" s="99"/>
    </row>
    <row r="108" spans="2:10" ht="15.75" x14ac:dyDescent="0.2">
      <c r="B108" s="19" t="str">
        <f>IF(ISBLANK('G COMP Mise à jour Année 1'!B108),"",'G COMP Mise à jour Année 1'!B108)</f>
        <v/>
      </c>
      <c r="C108" s="100"/>
      <c r="D108" s="126"/>
      <c r="E108" s="128"/>
      <c r="F108" s="128"/>
      <c r="G108" s="128"/>
      <c r="H108" s="128"/>
      <c r="I108" s="126"/>
      <c r="J108" s="99"/>
    </row>
    <row r="109" spans="2:10" ht="15.75" x14ac:dyDescent="0.2">
      <c r="B109" s="19" t="str">
        <f>IF(ISBLANK('G COMP Mise à jour Année 1'!B109),"",'G COMP Mise à jour Année 1'!B109)</f>
        <v/>
      </c>
      <c r="C109" s="100"/>
      <c r="D109" s="126"/>
      <c r="E109" s="128"/>
      <c r="F109" s="128"/>
      <c r="G109" s="128"/>
      <c r="H109" s="128"/>
      <c r="I109" s="126"/>
      <c r="J109" s="99"/>
    </row>
    <row r="110" spans="2:10" ht="15.75" x14ac:dyDescent="0.2">
      <c r="B110" s="19" t="str">
        <f>IF(ISBLANK('G COMP Mise à jour Année 1'!B110),"",'G COMP Mise à jour Année 1'!B110)</f>
        <v/>
      </c>
      <c r="C110" s="100"/>
      <c r="D110" s="126"/>
      <c r="E110" s="128"/>
      <c r="F110" s="128"/>
      <c r="G110" s="128"/>
      <c r="H110" s="128"/>
      <c r="I110" s="126"/>
      <c r="J110" s="99"/>
    </row>
    <row r="111" spans="2:10" ht="15.75" x14ac:dyDescent="0.2">
      <c r="B111" s="19" t="str">
        <f>IF(ISBLANK('G COMP Mise à jour Année 1'!B111),"",'G COMP Mise à jour Année 1'!B111)</f>
        <v/>
      </c>
      <c r="C111" s="100"/>
      <c r="D111" s="126"/>
      <c r="E111" s="128"/>
      <c r="F111" s="128"/>
      <c r="G111" s="128"/>
      <c r="H111" s="128"/>
      <c r="I111" s="126"/>
      <c r="J111" s="99"/>
    </row>
    <row r="112" spans="2:10" ht="15.75" x14ac:dyDescent="0.2">
      <c r="B112" s="19" t="str">
        <f>IF(ISBLANK('G COMP Mise à jour Année 1'!B112),"",'G COMP Mise à jour Année 1'!B112)</f>
        <v/>
      </c>
      <c r="C112" s="100"/>
      <c r="D112" s="126"/>
      <c r="E112" s="128"/>
      <c r="F112" s="128"/>
      <c r="G112" s="128"/>
      <c r="H112" s="128"/>
      <c r="I112" s="126"/>
      <c r="J112" s="99"/>
    </row>
    <row r="113" spans="2:10" ht="15.75" x14ac:dyDescent="0.2">
      <c r="B113" s="19" t="str">
        <f>IF(ISBLANK('G COMP Mise à jour Année 1'!B113),"",'G COMP Mise à jour Année 1'!B113)</f>
        <v/>
      </c>
      <c r="C113" s="100"/>
      <c r="D113" s="126"/>
      <c r="E113" s="128"/>
      <c r="F113" s="128"/>
      <c r="G113" s="128"/>
      <c r="H113" s="128"/>
      <c r="I113" s="126"/>
      <c r="J113" s="99"/>
    </row>
    <row r="114" spans="2:10" ht="15" x14ac:dyDescent="0.25">
      <c r="B114" s="75" t="str">
        <f>IF(ISBLANK('D COMP Budget'!B114),"",'D COMP Budget'!B114)</f>
        <v>Sous-total - Coûts des activités</v>
      </c>
      <c r="C114" s="131">
        <f>+'G COMP Mise à jour Année 1'!F114</f>
        <v>0</v>
      </c>
      <c r="D114" s="131">
        <f>+'D COMP Budget'!D114</f>
        <v>0</v>
      </c>
      <c r="E114" s="129">
        <f t="shared" ref="E114:H114" si="1">+SUM(E47:E51,E53:E57,E59:E63,E65:E74,E76:E85,E87:E96,E98:E113)</f>
        <v>0</v>
      </c>
      <c r="F114" s="129">
        <f t="shared" si="1"/>
        <v>0</v>
      </c>
      <c r="G114" s="129">
        <f t="shared" si="1"/>
        <v>0</v>
      </c>
      <c r="H114" s="129">
        <f t="shared" si="1"/>
        <v>0</v>
      </c>
      <c r="I114" s="131">
        <f t="shared" ref="I114" si="2">+C114+H114</f>
        <v>0</v>
      </c>
      <c r="J114" s="77"/>
    </row>
    <row r="115" spans="2:10" ht="6.75" customHeight="1" x14ac:dyDescent="0.25">
      <c r="B115" s="78"/>
      <c r="C115" s="79"/>
      <c r="D115" s="79"/>
      <c r="E115" s="76"/>
      <c r="F115" s="76"/>
      <c r="G115" s="76"/>
      <c r="H115" s="76"/>
      <c r="I115" s="76"/>
    </row>
    <row r="116" spans="2:10" ht="15" x14ac:dyDescent="0.2">
      <c r="B116" s="283" t="s">
        <v>94</v>
      </c>
      <c r="C116" s="283"/>
      <c r="D116" s="283"/>
      <c r="E116" s="283"/>
      <c r="F116" s="283"/>
      <c r="G116" s="283"/>
      <c r="H116" s="283"/>
      <c r="I116" s="283"/>
      <c r="J116" s="283"/>
    </row>
    <row r="117" spans="2:10" ht="30" x14ac:dyDescent="0.25">
      <c r="B117" s="36" t="str">
        <f>IF(ISBLANK('D COMP Budget'!B117),"",'D COMP Budget'!B117)</f>
        <v>Personnel chargé de la promotion et marketing</v>
      </c>
      <c r="C117" s="318"/>
      <c r="D117" s="319"/>
      <c r="E117" s="319"/>
      <c r="F117" s="319"/>
      <c r="G117" s="319"/>
      <c r="H117" s="319"/>
      <c r="I117" s="319"/>
      <c r="J117" s="320"/>
    </row>
    <row r="118" spans="2:10" ht="15.75" x14ac:dyDescent="0.2">
      <c r="B118" s="19" t="str">
        <f>IF(ISBLANK('G COMP Mise à jour Année 1'!B118),"",'G COMP Mise à jour Année 1'!B118)</f>
        <v/>
      </c>
      <c r="C118" s="100"/>
      <c r="D118" s="126"/>
      <c r="E118" s="128"/>
      <c r="F118" s="128"/>
      <c r="G118" s="128"/>
      <c r="H118" s="128"/>
      <c r="I118" s="126"/>
      <c r="J118" s="99"/>
    </row>
    <row r="119" spans="2:10" ht="15.75" x14ac:dyDescent="0.2">
      <c r="B119" s="19" t="str">
        <f>IF(ISBLANK('G COMP Mise à jour Année 1'!B119),"",'G COMP Mise à jour Année 1'!B119)</f>
        <v/>
      </c>
      <c r="C119" s="100"/>
      <c r="D119" s="126"/>
      <c r="E119" s="128"/>
      <c r="F119" s="128"/>
      <c r="G119" s="128"/>
      <c r="H119" s="128"/>
      <c r="I119" s="126"/>
      <c r="J119" s="99"/>
    </row>
    <row r="120" spans="2:10" ht="15.75" x14ac:dyDescent="0.2">
      <c r="B120" s="19" t="str">
        <f>IF(ISBLANK('G COMP Mise à jour Année 1'!B120),"",'G COMP Mise à jour Année 1'!B120)</f>
        <v/>
      </c>
      <c r="C120" s="100"/>
      <c r="D120" s="126"/>
      <c r="E120" s="128"/>
      <c r="F120" s="128"/>
      <c r="G120" s="128"/>
      <c r="H120" s="128"/>
      <c r="I120" s="126"/>
      <c r="J120" s="99"/>
    </row>
    <row r="121" spans="2:10" ht="15.75" x14ac:dyDescent="0.2">
      <c r="B121" s="19" t="str">
        <f>IF(ISBLANK('G COMP Mise à jour Année 1'!B121),"",'G COMP Mise à jour Année 1'!B121)</f>
        <v/>
      </c>
      <c r="C121" s="100"/>
      <c r="D121" s="126"/>
      <c r="E121" s="128"/>
      <c r="F121" s="128"/>
      <c r="G121" s="128"/>
      <c r="H121" s="128"/>
      <c r="I121" s="126"/>
      <c r="J121" s="99"/>
    </row>
    <row r="122" spans="2:10" ht="15.75" x14ac:dyDescent="0.2">
      <c r="B122" s="19" t="str">
        <f>IF(ISBLANK('G COMP Mise à jour Année 1'!B122),"",'G COMP Mise à jour Année 1'!B122)</f>
        <v/>
      </c>
      <c r="C122" s="100"/>
      <c r="D122" s="126"/>
      <c r="E122" s="128"/>
      <c r="F122" s="128"/>
      <c r="G122" s="128"/>
      <c r="H122" s="128"/>
      <c r="I122" s="126"/>
      <c r="J122" s="99"/>
    </row>
    <row r="123" spans="2:10" ht="15" x14ac:dyDescent="0.25">
      <c r="B123" s="36" t="str">
        <f>IF(ISBLANK('D COMP Budget'!B123),"",'D COMP Budget'!B123)</f>
        <v>Coûts promotionnels</v>
      </c>
      <c r="C123" s="318"/>
      <c r="D123" s="319"/>
      <c r="E123" s="319"/>
      <c r="F123" s="319"/>
      <c r="G123" s="319"/>
      <c r="H123" s="319"/>
      <c r="I123" s="319"/>
      <c r="J123" s="320"/>
    </row>
    <row r="124" spans="2:10" ht="15.75" x14ac:dyDescent="0.2">
      <c r="B124" s="19" t="str">
        <f>IF(ISBLANK('G COMP Mise à jour Année 1'!B124),"",'G COMP Mise à jour Année 1'!B124)</f>
        <v/>
      </c>
      <c r="C124" s="100"/>
      <c r="D124" s="126"/>
      <c r="E124" s="128"/>
      <c r="F124" s="128"/>
      <c r="G124" s="128"/>
      <c r="H124" s="128"/>
      <c r="I124" s="126"/>
      <c r="J124" s="99"/>
    </row>
    <row r="125" spans="2:10" ht="15.75" x14ac:dyDescent="0.2">
      <c r="B125" s="19" t="str">
        <f>IF(ISBLANK('G COMP Mise à jour Année 1'!B125),"",'G COMP Mise à jour Année 1'!B125)</f>
        <v/>
      </c>
      <c r="C125" s="100"/>
      <c r="D125" s="126"/>
      <c r="E125" s="128"/>
      <c r="F125" s="128"/>
      <c r="G125" s="128"/>
      <c r="H125" s="128"/>
      <c r="I125" s="126"/>
      <c r="J125" s="99"/>
    </row>
    <row r="126" spans="2:10" ht="15.75" x14ac:dyDescent="0.2">
      <c r="B126" s="19" t="str">
        <f>IF(ISBLANK('G COMP Mise à jour Année 1'!B126),"",'G COMP Mise à jour Année 1'!B126)</f>
        <v/>
      </c>
      <c r="C126" s="100"/>
      <c r="D126" s="126"/>
      <c r="E126" s="128"/>
      <c r="F126" s="128"/>
      <c r="G126" s="128"/>
      <c r="H126" s="128"/>
      <c r="I126" s="126"/>
      <c r="J126" s="99"/>
    </row>
    <row r="127" spans="2:10" ht="15.75" x14ac:dyDescent="0.2">
      <c r="B127" s="19" t="str">
        <f>IF(ISBLANK('G COMP Mise à jour Année 1'!B127),"",'G COMP Mise à jour Année 1'!B127)</f>
        <v/>
      </c>
      <c r="C127" s="100"/>
      <c r="D127" s="126"/>
      <c r="E127" s="128"/>
      <c r="F127" s="128"/>
      <c r="G127" s="128"/>
      <c r="H127" s="128"/>
      <c r="I127" s="126"/>
      <c r="J127" s="99"/>
    </row>
    <row r="128" spans="2:10" ht="15.75" x14ac:dyDescent="0.2">
      <c r="B128" s="19" t="str">
        <f>IF(ISBLANK('G COMP Mise à jour Année 1'!B128),"",'G COMP Mise à jour Année 1'!B128)</f>
        <v/>
      </c>
      <c r="C128" s="100"/>
      <c r="D128" s="126"/>
      <c r="E128" s="128"/>
      <c r="F128" s="128"/>
      <c r="G128" s="128"/>
      <c r="H128" s="128"/>
      <c r="I128" s="126"/>
      <c r="J128" s="99"/>
    </row>
    <row r="129" spans="2:10" ht="15.75" x14ac:dyDescent="0.2">
      <c r="B129" s="19" t="str">
        <f>IF(ISBLANK('G COMP Mise à jour Année 1'!B129),"",'G COMP Mise à jour Année 1'!B129)</f>
        <v/>
      </c>
      <c r="C129" s="100"/>
      <c r="D129" s="126"/>
      <c r="E129" s="128"/>
      <c r="F129" s="128"/>
      <c r="G129" s="128"/>
      <c r="H129" s="128"/>
      <c r="I129" s="126"/>
      <c r="J129" s="99"/>
    </row>
    <row r="130" spans="2:10" ht="15" x14ac:dyDescent="0.25">
      <c r="B130" s="75" t="str">
        <f>IF(ISBLANK('D COMP Budget'!B130),"",'D COMP Budget'!B130)</f>
        <v>Sous-total - Promotion et marketing</v>
      </c>
      <c r="C130" s="131">
        <f>+'G COMP Mise à jour Année 1'!F130</f>
        <v>0</v>
      </c>
      <c r="D130" s="131">
        <f>+'D COMP Budget'!D130</f>
        <v>0</v>
      </c>
      <c r="E130" s="129">
        <f t="shared" ref="E130:H130" si="3">+SUM(E118:E122,E124:E129)</f>
        <v>0</v>
      </c>
      <c r="F130" s="129">
        <f t="shared" si="3"/>
        <v>0</v>
      </c>
      <c r="G130" s="129">
        <f t="shared" si="3"/>
        <v>0</v>
      </c>
      <c r="H130" s="129">
        <f t="shared" si="3"/>
        <v>0</v>
      </c>
      <c r="I130" s="131">
        <f t="shared" ref="I130" si="4">+C130+H130</f>
        <v>0</v>
      </c>
      <c r="J130" s="77"/>
    </row>
    <row r="131" spans="2:10" ht="6.75" customHeight="1" x14ac:dyDescent="0.2">
      <c r="B131" s="80"/>
      <c r="C131" s="81"/>
      <c r="D131" s="81"/>
      <c r="E131" s="76"/>
      <c r="F131" s="76"/>
      <c r="G131" s="76"/>
      <c r="H131" s="76"/>
      <c r="I131" s="82"/>
    </row>
    <row r="132" spans="2:10" ht="15" x14ac:dyDescent="0.2">
      <c r="B132" s="283" t="s">
        <v>173</v>
      </c>
      <c r="C132" s="283"/>
      <c r="D132" s="283"/>
      <c r="E132" s="283"/>
      <c r="F132" s="283"/>
      <c r="G132" s="283"/>
      <c r="H132" s="283"/>
      <c r="I132" s="283"/>
      <c r="J132" s="283"/>
    </row>
    <row r="133" spans="2:10" ht="15" x14ac:dyDescent="0.25">
      <c r="B133" s="36" t="str">
        <f>IF(ISBLANK('D COMP Budget'!B133),"",'D COMP Budget'!B133)</f>
        <v>Personnel chargé de l’administration</v>
      </c>
      <c r="C133" s="318"/>
      <c r="D133" s="319"/>
      <c r="E133" s="319"/>
      <c r="F133" s="319"/>
      <c r="G133" s="319"/>
      <c r="H133" s="319"/>
      <c r="I133" s="319"/>
      <c r="J133" s="320"/>
    </row>
    <row r="134" spans="2:10" ht="15.75" x14ac:dyDescent="0.2">
      <c r="B134" s="19" t="str">
        <f>IF(ISBLANK('G COMP Mise à jour Année 1'!B134),"",'G COMP Mise à jour Année 1'!B134)</f>
        <v/>
      </c>
      <c r="C134" s="100"/>
      <c r="D134" s="126"/>
      <c r="E134" s="128"/>
      <c r="F134" s="128"/>
      <c r="G134" s="128"/>
      <c r="H134" s="128"/>
      <c r="I134" s="126"/>
      <c r="J134" s="99"/>
    </row>
    <row r="135" spans="2:10" ht="15.75" x14ac:dyDescent="0.2">
      <c r="B135" s="19" t="str">
        <f>IF(ISBLANK('G COMP Mise à jour Année 1'!B135),"",'G COMP Mise à jour Année 1'!B135)</f>
        <v/>
      </c>
      <c r="C135" s="100"/>
      <c r="D135" s="126"/>
      <c r="E135" s="128"/>
      <c r="F135" s="128"/>
      <c r="G135" s="128"/>
      <c r="H135" s="128"/>
      <c r="I135" s="126"/>
      <c r="J135" s="99"/>
    </row>
    <row r="136" spans="2:10" ht="15.75" x14ac:dyDescent="0.2">
      <c r="B136" s="19" t="str">
        <f>IF(ISBLANK('G COMP Mise à jour Année 1'!B136),"",'G COMP Mise à jour Année 1'!B136)</f>
        <v/>
      </c>
      <c r="C136" s="100"/>
      <c r="D136" s="126"/>
      <c r="E136" s="128"/>
      <c r="F136" s="128"/>
      <c r="G136" s="128"/>
      <c r="H136" s="128"/>
      <c r="I136" s="126"/>
      <c r="J136" s="99"/>
    </row>
    <row r="137" spans="2:10" ht="15.75" x14ac:dyDescent="0.2">
      <c r="B137" s="19" t="str">
        <f>IF(ISBLANK('G COMP Mise à jour Année 1'!B137),"",'G COMP Mise à jour Année 1'!B137)</f>
        <v/>
      </c>
      <c r="C137" s="100"/>
      <c r="D137" s="126"/>
      <c r="E137" s="128"/>
      <c r="F137" s="128"/>
      <c r="G137" s="128"/>
      <c r="H137" s="128"/>
      <c r="I137" s="126"/>
      <c r="J137" s="99"/>
    </row>
    <row r="138" spans="2:10" ht="15.75" x14ac:dyDescent="0.2">
      <c r="B138" s="19" t="str">
        <f>IF(ISBLANK('G COMP Mise à jour Année 1'!B138),"",'G COMP Mise à jour Année 1'!B138)</f>
        <v/>
      </c>
      <c r="C138" s="100"/>
      <c r="D138" s="126"/>
      <c r="E138" s="128"/>
      <c r="F138" s="128"/>
      <c r="G138" s="128"/>
      <c r="H138" s="128"/>
      <c r="I138" s="126"/>
      <c r="J138" s="99"/>
    </row>
    <row r="139" spans="2:10" ht="15" x14ac:dyDescent="0.25">
      <c r="B139" s="36" t="str">
        <f>IF(ISBLANK('D COMP Budget'!B139),"",'D COMP Budget'!B139)</f>
        <v>Coûts administratifs</v>
      </c>
      <c r="C139" s="318"/>
      <c r="D139" s="319"/>
      <c r="E139" s="319"/>
      <c r="F139" s="319"/>
      <c r="G139" s="319"/>
      <c r="H139" s="319"/>
      <c r="I139" s="319"/>
      <c r="J139" s="320"/>
    </row>
    <row r="140" spans="2:10" ht="15.75" x14ac:dyDescent="0.2">
      <c r="B140" s="19" t="str">
        <f>IF(ISBLANK('G COMP Mise à jour Année 1'!B140),"",'G COMP Mise à jour Année 1'!B140)</f>
        <v/>
      </c>
      <c r="C140" s="100"/>
      <c r="D140" s="126"/>
      <c r="E140" s="128"/>
      <c r="F140" s="128"/>
      <c r="G140" s="128"/>
      <c r="H140" s="128"/>
      <c r="I140" s="126"/>
      <c r="J140" s="99"/>
    </row>
    <row r="141" spans="2:10" ht="15.75" x14ac:dyDescent="0.2">
      <c r="B141" s="19" t="str">
        <f>IF(ISBLANK('G COMP Mise à jour Année 1'!B141),"",'G COMP Mise à jour Année 1'!B141)</f>
        <v/>
      </c>
      <c r="C141" s="100"/>
      <c r="D141" s="126"/>
      <c r="E141" s="128"/>
      <c r="F141" s="128"/>
      <c r="G141" s="128"/>
      <c r="H141" s="128"/>
      <c r="I141" s="126"/>
      <c r="J141" s="99"/>
    </row>
    <row r="142" spans="2:10" ht="15.75" x14ac:dyDescent="0.2">
      <c r="B142" s="19" t="str">
        <f>IF(ISBLANK('G COMP Mise à jour Année 1'!B142),"",'G COMP Mise à jour Année 1'!B142)</f>
        <v/>
      </c>
      <c r="C142" s="100"/>
      <c r="D142" s="126"/>
      <c r="E142" s="128"/>
      <c r="F142" s="128"/>
      <c r="G142" s="128"/>
      <c r="H142" s="128"/>
      <c r="I142" s="126"/>
      <c r="J142" s="99"/>
    </row>
    <row r="143" spans="2:10" ht="15.75" x14ac:dyDescent="0.2">
      <c r="B143" s="19" t="str">
        <f>IF(ISBLANK('G COMP Mise à jour Année 1'!B143),"",'G COMP Mise à jour Année 1'!B143)</f>
        <v/>
      </c>
      <c r="C143" s="100"/>
      <c r="D143" s="126"/>
      <c r="E143" s="128"/>
      <c r="F143" s="128"/>
      <c r="G143" s="128"/>
      <c r="H143" s="128"/>
      <c r="I143" s="126"/>
      <c r="J143" s="99"/>
    </row>
    <row r="144" spans="2:10" ht="15.75" x14ac:dyDescent="0.2">
      <c r="B144" s="19" t="str">
        <f>IF(ISBLANK('G COMP Mise à jour Année 1'!B144),"",'G COMP Mise à jour Année 1'!B144)</f>
        <v/>
      </c>
      <c r="C144" s="100"/>
      <c r="D144" s="126"/>
      <c r="E144" s="128"/>
      <c r="F144" s="128"/>
      <c r="G144" s="128"/>
      <c r="H144" s="128"/>
      <c r="I144" s="126"/>
      <c r="J144" s="99"/>
    </row>
    <row r="145" spans="2:11" ht="15.75" x14ac:dyDescent="0.2">
      <c r="B145" s="19" t="str">
        <f>IF(ISBLANK('G COMP Mise à jour Année 1'!B145),"",'G COMP Mise à jour Année 1'!B145)</f>
        <v/>
      </c>
      <c r="C145" s="100"/>
      <c r="D145" s="126"/>
      <c r="E145" s="128"/>
      <c r="F145" s="128"/>
      <c r="G145" s="128"/>
      <c r="H145" s="128"/>
      <c r="I145" s="126"/>
      <c r="J145" s="99"/>
    </row>
    <row r="146" spans="2:11" ht="15" x14ac:dyDescent="0.25">
      <c r="B146" s="75" t="str">
        <f>IF(ISBLANK('D COMP Budget'!B146),"",'D COMP Budget'!B146)</f>
        <v>Sous-total - Coûts de gestion</v>
      </c>
      <c r="C146" s="131">
        <f>+'G COMP Mise à jour Année 1'!F146</f>
        <v>0</v>
      </c>
      <c r="D146" s="131">
        <f>+'D COMP Budget'!D146</f>
        <v>0</v>
      </c>
      <c r="E146" s="129">
        <f t="shared" ref="E146:H146" si="5">+SUM(E134:E138,E140:E145)</f>
        <v>0</v>
      </c>
      <c r="F146" s="129">
        <f t="shared" si="5"/>
        <v>0</v>
      </c>
      <c r="G146" s="129">
        <f t="shared" si="5"/>
        <v>0</v>
      </c>
      <c r="H146" s="129">
        <f t="shared" si="5"/>
        <v>0</v>
      </c>
      <c r="I146" s="131">
        <f t="shared" ref="I146" si="6">+C146+H146</f>
        <v>0</v>
      </c>
      <c r="J146" s="77"/>
    </row>
    <row r="147" spans="2:11" ht="6.75" customHeight="1" x14ac:dyDescent="0.2">
      <c r="C147" s="81"/>
      <c r="D147" s="81"/>
      <c r="E147" s="76"/>
      <c r="F147" s="76"/>
      <c r="G147" s="76"/>
      <c r="H147" s="76"/>
      <c r="I147" s="82"/>
      <c r="J147" s="83"/>
      <c r="K147" s="74"/>
    </row>
    <row r="148" spans="2:11" ht="15" x14ac:dyDescent="0.25">
      <c r="B148" s="98" t="str">
        <f>IF(ISBLANK('D COMP Budget'!B148),"",'D COMP Budget'!B148)</f>
        <v>Total des coûts</v>
      </c>
      <c r="C148" s="131">
        <f>+'G COMP Mise à jour Année 1'!F148</f>
        <v>0</v>
      </c>
      <c r="D148" s="131">
        <f>+'D COMP Budget'!D148</f>
        <v>0</v>
      </c>
      <c r="E148" s="129">
        <f>+E28+E42+E114+E130+E146</f>
        <v>0</v>
      </c>
      <c r="F148" s="129">
        <f>+F28+F42+F114+F130+F146</f>
        <v>0</v>
      </c>
      <c r="G148" s="129">
        <f>+G28+G42+G114+G130+G146</f>
        <v>0</v>
      </c>
      <c r="H148" s="129">
        <f>+H28+H42+H114+H130+H146</f>
        <v>0</v>
      </c>
      <c r="I148" s="131">
        <f>+C148+H148</f>
        <v>0</v>
      </c>
      <c r="J148" s="77"/>
    </row>
    <row r="151" spans="2:11" ht="15" x14ac:dyDescent="0.2">
      <c r="B151" s="310" t="s">
        <v>3</v>
      </c>
      <c r="C151" s="311"/>
      <c r="D151" s="311"/>
      <c r="E151" s="311"/>
      <c r="F151" s="311"/>
      <c r="G151" s="311"/>
      <c r="H151" s="311"/>
      <c r="I151" s="311"/>
      <c r="J151" s="312"/>
    </row>
    <row r="152" spans="2:11" ht="68.25" customHeight="1" x14ac:dyDescent="0.25">
      <c r="B152" s="84"/>
      <c r="C152" s="116" t="s">
        <v>53</v>
      </c>
      <c r="D152" s="116" t="s">
        <v>181</v>
      </c>
      <c r="E152" s="115" t="s">
        <v>182</v>
      </c>
      <c r="F152" s="115" t="s">
        <v>183</v>
      </c>
      <c r="G152" s="115" t="s">
        <v>184</v>
      </c>
      <c r="H152" s="115" t="s">
        <v>60</v>
      </c>
      <c r="I152" s="114" t="s">
        <v>61</v>
      </c>
      <c r="J152" s="115" t="s">
        <v>52</v>
      </c>
    </row>
    <row r="153" spans="2:11" ht="6.75" customHeight="1" x14ac:dyDescent="0.2"/>
    <row r="154" spans="2:11" ht="15" x14ac:dyDescent="0.2">
      <c r="B154" s="283" t="s">
        <v>4</v>
      </c>
      <c r="C154" s="283"/>
      <c r="D154" s="283"/>
      <c r="E154" s="283"/>
      <c r="F154" s="283"/>
      <c r="G154" s="283"/>
      <c r="H154" s="283"/>
      <c r="I154" s="283"/>
      <c r="J154" s="283"/>
    </row>
    <row r="155" spans="2:11" ht="15" x14ac:dyDescent="0.25">
      <c r="B155" s="36" t="str">
        <f>IF(ISBLANK('D COMP Budget'!B155),"",'D COMP Budget'!B155)</f>
        <v>Ventes de billets</v>
      </c>
      <c r="C155" s="282"/>
      <c r="D155" s="282"/>
      <c r="E155" s="282"/>
      <c r="F155" s="282"/>
      <c r="G155" s="282"/>
      <c r="H155" s="282"/>
      <c r="I155" s="282"/>
      <c r="J155" s="282"/>
    </row>
    <row r="156" spans="2:11" ht="15.75" x14ac:dyDescent="0.2">
      <c r="B156" s="19" t="str">
        <f>IF(ISBLANK('G COMP Mise à jour Année 1'!B156),"",'G COMP Mise à jour Année 1'!B156)</f>
        <v/>
      </c>
      <c r="C156" s="100"/>
      <c r="D156" s="126"/>
      <c r="E156" s="128"/>
      <c r="F156" s="128"/>
      <c r="G156" s="128"/>
      <c r="H156" s="128"/>
      <c r="I156" s="126"/>
      <c r="J156" s="99"/>
    </row>
    <row r="157" spans="2:11" ht="15.75" x14ac:dyDescent="0.2">
      <c r="B157" s="19" t="str">
        <f>IF(ISBLANK('G COMP Mise à jour Année 1'!B157),"",'G COMP Mise à jour Année 1'!B157)</f>
        <v/>
      </c>
      <c r="C157" s="100"/>
      <c r="D157" s="126"/>
      <c r="E157" s="128"/>
      <c r="F157" s="128"/>
      <c r="G157" s="128"/>
      <c r="H157" s="128"/>
      <c r="I157" s="126"/>
      <c r="J157" s="99"/>
    </row>
    <row r="158" spans="2:11" ht="15.75" x14ac:dyDescent="0.2">
      <c r="B158" s="19" t="str">
        <f>IF(ISBLANK('G COMP Mise à jour Année 1'!B158),"",'G COMP Mise à jour Année 1'!B158)</f>
        <v/>
      </c>
      <c r="C158" s="100"/>
      <c r="D158" s="126"/>
      <c r="E158" s="128"/>
      <c r="F158" s="128"/>
      <c r="G158" s="128"/>
      <c r="H158" s="128"/>
      <c r="I158" s="126"/>
      <c r="J158" s="99"/>
    </row>
    <row r="159" spans="2:11" ht="15.75" x14ac:dyDescent="0.2">
      <c r="B159" s="19" t="str">
        <f>IF(ISBLANK('G COMP Mise à jour Année 1'!B159),"",'G COMP Mise à jour Année 1'!B159)</f>
        <v/>
      </c>
      <c r="C159" s="100"/>
      <c r="D159" s="126"/>
      <c r="E159" s="128"/>
      <c r="F159" s="128"/>
      <c r="G159" s="128"/>
      <c r="H159" s="128"/>
      <c r="I159" s="126"/>
      <c r="J159" s="99"/>
    </row>
    <row r="160" spans="2:11" ht="15.75" x14ac:dyDescent="0.2">
      <c r="B160" s="19" t="str">
        <f>IF(ISBLANK('G COMP Mise à jour Année 1'!B160),"",'G COMP Mise à jour Année 1'!B160)</f>
        <v/>
      </c>
      <c r="C160" s="100"/>
      <c r="D160" s="126"/>
      <c r="E160" s="128"/>
      <c r="F160" s="128"/>
      <c r="G160" s="128"/>
      <c r="H160" s="128"/>
      <c r="I160" s="126"/>
      <c r="J160" s="99"/>
    </row>
    <row r="161" spans="2:10" ht="15.75" x14ac:dyDescent="0.2">
      <c r="B161" s="19" t="str">
        <f>IF(ISBLANK('G COMP Mise à jour Année 1'!B161),"",'G COMP Mise à jour Année 1'!B161)</f>
        <v/>
      </c>
      <c r="C161" s="100"/>
      <c r="D161" s="126"/>
      <c r="E161" s="128"/>
      <c r="F161" s="128"/>
      <c r="G161" s="128"/>
      <c r="H161" s="128"/>
      <c r="I161" s="126"/>
      <c r="J161" s="99"/>
    </row>
    <row r="162" spans="2:10" ht="15.75" x14ac:dyDescent="0.2">
      <c r="B162" s="19" t="str">
        <f>IF(ISBLANK('G COMP Mise à jour Année 1'!B162),"",'G COMP Mise à jour Année 1'!B162)</f>
        <v/>
      </c>
      <c r="C162" s="100"/>
      <c r="D162" s="126"/>
      <c r="E162" s="128"/>
      <c r="F162" s="128"/>
      <c r="G162" s="128"/>
      <c r="H162" s="128"/>
      <c r="I162" s="126"/>
      <c r="J162" s="99"/>
    </row>
    <row r="163" spans="2:10" ht="15.75" x14ac:dyDescent="0.2">
      <c r="B163" s="19" t="str">
        <f>IF(ISBLANK('G COMP Mise à jour Année 1'!B163),"",'G COMP Mise à jour Année 1'!B163)</f>
        <v/>
      </c>
      <c r="C163" s="100"/>
      <c r="D163" s="126"/>
      <c r="E163" s="128"/>
      <c r="F163" s="128"/>
      <c r="G163" s="128"/>
      <c r="H163" s="128"/>
      <c r="I163" s="126"/>
      <c r="J163" s="99"/>
    </row>
    <row r="164" spans="2:10" ht="15.75" x14ac:dyDescent="0.2">
      <c r="B164" s="19" t="str">
        <f>IF(ISBLANK('G COMP Mise à jour Année 1'!B164),"",'G COMP Mise à jour Année 1'!B164)</f>
        <v/>
      </c>
      <c r="C164" s="100"/>
      <c r="D164" s="126"/>
      <c r="E164" s="128"/>
      <c r="F164" s="128"/>
      <c r="G164" s="128"/>
      <c r="H164" s="128"/>
      <c r="I164" s="126"/>
      <c r="J164" s="99"/>
    </row>
    <row r="165" spans="2:10" ht="15.75" x14ac:dyDescent="0.2">
      <c r="B165" s="19" t="str">
        <f>IF(ISBLANK('G COMP Mise à jour Année 1'!B165),"",'G COMP Mise à jour Année 1'!B165)</f>
        <v/>
      </c>
      <c r="C165" s="100"/>
      <c r="D165" s="126"/>
      <c r="E165" s="128"/>
      <c r="F165" s="128"/>
      <c r="G165" s="128"/>
      <c r="H165" s="128"/>
      <c r="I165" s="126"/>
      <c r="J165" s="99"/>
    </row>
    <row r="166" spans="2:10" ht="15.75" x14ac:dyDescent="0.2">
      <c r="B166" s="19" t="str">
        <f>IF(ISBLANK('G COMP Mise à jour Année 1'!B166),"",'G COMP Mise à jour Année 1'!B166)</f>
        <v/>
      </c>
      <c r="C166" s="100"/>
      <c r="D166" s="126"/>
      <c r="E166" s="128"/>
      <c r="F166" s="128"/>
      <c r="G166" s="128"/>
      <c r="H166" s="128"/>
      <c r="I166" s="126"/>
      <c r="J166" s="99"/>
    </row>
    <row r="167" spans="2:10" ht="15.75" x14ac:dyDescent="0.2">
      <c r="B167" s="19" t="str">
        <f>IF(ISBLANK('G COMP Mise à jour Année 1'!B167),"",'G COMP Mise à jour Année 1'!B167)</f>
        <v/>
      </c>
      <c r="C167" s="100"/>
      <c r="D167" s="126"/>
      <c r="E167" s="128"/>
      <c r="F167" s="128"/>
      <c r="G167" s="128"/>
      <c r="H167" s="128"/>
      <c r="I167" s="126"/>
      <c r="J167" s="99"/>
    </row>
    <row r="168" spans="2:10" ht="15" x14ac:dyDescent="0.25">
      <c r="B168" s="36" t="str">
        <f>IF(ISBLANK('D COMP Budget'!B168),"",'D COMP Budget'!B168)</f>
        <v>Autres revenus gagnés</v>
      </c>
      <c r="C168" s="282"/>
      <c r="D168" s="282"/>
      <c r="E168" s="282"/>
      <c r="F168" s="282"/>
      <c r="G168" s="282"/>
      <c r="H168" s="282"/>
      <c r="I168" s="282"/>
      <c r="J168" s="282"/>
    </row>
    <row r="169" spans="2:10" ht="15.75" x14ac:dyDescent="0.2">
      <c r="B169" s="19" t="str">
        <f>IF(ISBLANK('G COMP Mise à jour Année 1'!B169),"",'G COMP Mise à jour Année 1'!B169)</f>
        <v/>
      </c>
      <c r="C169" s="100"/>
      <c r="D169" s="126"/>
      <c r="E169" s="128"/>
      <c r="F169" s="128"/>
      <c r="G169" s="128"/>
      <c r="H169" s="128"/>
      <c r="I169" s="126"/>
      <c r="J169" s="99"/>
    </row>
    <row r="170" spans="2:10" ht="15.75" x14ac:dyDescent="0.2">
      <c r="B170" s="19" t="str">
        <f>IF(ISBLANK('G COMP Mise à jour Année 1'!B170),"",'G COMP Mise à jour Année 1'!B170)</f>
        <v/>
      </c>
      <c r="C170" s="100"/>
      <c r="D170" s="126"/>
      <c r="E170" s="128"/>
      <c r="F170" s="128"/>
      <c r="G170" s="128"/>
      <c r="H170" s="128"/>
      <c r="I170" s="126"/>
      <c r="J170" s="99"/>
    </row>
    <row r="171" spans="2:10" ht="15.75" x14ac:dyDescent="0.2">
      <c r="B171" s="19" t="str">
        <f>IF(ISBLANK('G COMP Mise à jour Année 1'!B171),"",'G COMP Mise à jour Année 1'!B171)</f>
        <v/>
      </c>
      <c r="C171" s="100"/>
      <c r="D171" s="126"/>
      <c r="E171" s="128"/>
      <c r="F171" s="128"/>
      <c r="G171" s="128"/>
      <c r="H171" s="128"/>
      <c r="I171" s="126"/>
      <c r="J171" s="99"/>
    </row>
    <row r="172" spans="2:10" ht="15.75" x14ac:dyDescent="0.2">
      <c r="B172" s="19" t="str">
        <f>IF(ISBLANK('G COMP Mise à jour Année 1'!B172),"",'G COMP Mise à jour Année 1'!B172)</f>
        <v/>
      </c>
      <c r="C172" s="100"/>
      <c r="D172" s="126"/>
      <c r="E172" s="128"/>
      <c r="F172" s="128"/>
      <c r="G172" s="128"/>
      <c r="H172" s="128"/>
      <c r="I172" s="126"/>
      <c r="J172" s="99"/>
    </row>
    <row r="173" spans="2:10" ht="15.75" x14ac:dyDescent="0.2">
      <c r="B173" s="19" t="str">
        <f>IF(ISBLANK('G COMP Mise à jour Année 1'!B173),"",'G COMP Mise à jour Année 1'!B173)</f>
        <v/>
      </c>
      <c r="C173" s="100"/>
      <c r="D173" s="126"/>
      <c r="E173" s="128"/>
      <c r="F173" s="128"/>
      <c r="G173" s="128"/>
      <c r="H173" s="128"/>
      <c r="I173" s="126"/>
      <c r="J173" s="99"/>
    </row>
    <row r="174" spans="2:10" ht="15.75" x14ac:dyDescent="0.2">
      <c r="B174" s="19" t="str">
        <f>IF(ISBLANK('G COMP Mise à jour Année 1'!B174),"",'G COMP Mise à jour Année 1'!B174)</f>
        <v/>
      </c>
      <c r="C174" s="100"/>
      <c r="D174" s="126"/>
      <c r="E174" s="128"/>
      <c r="F174" s="128"/>
      <c r="G174" s="128"/>
      <c r="H174" s="128"/>
      <c r="I174" s="126"/>
      <c r="J174" s="99"/>
    </row>
    <row r="175" spans="2:10" ht="15.75" x14ac:dyDescent="0.2">
      <c r="B175" s="19" t="str">
        <f>IF(ISBLANK('G COMP Mise à jour Année 1'!B175),"",'G COMP Mise à jour Année 1'!B175)</f>
        <v/>
      </c>
      <c r="C175" s="100"/>
      <c r="D175" s="126"/>
      <c r="E175" s="128"/>
      <c r="F175" s="128"/>
      <c r="G175" s="128"/>
      <c r="H175" s="128"/>
      <c r="I175" s="126"/>
      <c r="J175" s="99"/>
    </row>
    <row r="176" spans="2:10" ht="15.75" x14ac:dyDescent="0.2">
      <c r="B176" s="19" t="str">
        <f>IF(ISBLANK('G COMP Mise à jour Année 1'!B176),"",'G COMP Mise à jour Année 1'!B176)</f>
        <v/>
      </c>
      <c r="C176" s="100"/>
      <c r="D176" s="126"/>
      <c r="E176" s="128"/>
      <c r="F176" s="128"/>
      <c r="G176" s="128"/>
      <c r="H176" s="128"/>
      <c r="I176" s="126"/>
      <c r="J176" s="99"/>
    </row>
    <row r="177" spans="2:11" ht="15.75" x14ac:dyDescent="0.2">
      <c r="B177" s="19" t="str">
        <f>IF(ISBLANK('G COMP Mise à jour Année 1'!B177),"",'G COMP Mise à jour Année 1'!B177)</f>
        <v/>
      </c>
      <c r="C177" s="100"/>
      <c r="D177" s="126"/>
      <c r="E177" s="128"/>
      <c r="F177" s="128"/>
      <c r="G177" s="128"/>
      <c r="H177" s="128"/>
      <c r="I177" s="126"/>
      <c r="J177" s="99"/>
    </row>
    <row r="178" spans="2:11" ht="15.75" x14ac:dyDescent="0.2">
      <c r="B178" s="19" t="str">
        <f>IF(ISBLANK('G COMP Mise à jour Année 1'!B178),"",'G COMP Mise à jour Année 1'!B178)</f>
        <v/>
      </c>
      <c r="C178" s="100"/>
      <c r="D178" s="126"/>
      <c r="E178" s="128"/>
      <c r="F178" s="128"/>
      <c r="G178" s="128"/>
      <c r="H178" s="128"/>
      <c r="I178" s="126"/>
      <c r="J178" s="99"/>
    </row>
    <row r="179" spans="2:11" ht="15" x14ac:dyDescent="0.25">
      <c r="B179" s="75" t="str">
        <f>IF(ISBLANK('D COMP Budget'!B179),"",'D COMP Budget'!B179)</f>
        <v>Sous-total - Revenus gagnés</v>
      </c>
      <c r="C179" s="131">
        <f>+'G COMP Mise à jour Année 1'!F179</f>
        <v>0</v>
      </c>
      <c r="D179" s="131">
        <f>+'D COMP Budget'!D179</f>
        <v>0</v>
      </c>
      <c r="E179" s="129">
        <f t="shared" ref="E179:H179" si="7">+SUM(E156:E167,E169:E178)</f>
        <v>0</v>
      </c>
      <c r="F179" s="129">
        <f t="shared" si="7"/>
        <v>0</v>
      </c>
      <c r="G179" s="129">
        <f t="shared" si="7"/>
        <v>0</v>
      </c>
      <c r="H179" s="129">
        <f t="shared" si="7"/>
        <v>0</v>
      </c>
      <c r="I179" s="131">
        <f t="shared" ref="I179" si="8">+C179+H179</f>
        <v>0</v>
      </c>
      <c r="J179" s="77"/>
    </row>
    <row r="180" spans="2:11" ht="6.75" customHeight="1" x14ac:dyDescent="0.2">
      <c r="C180" s="76"/>
      <c r="D180" s="76"/>
      <c r="E180" s="76"/>
      <c r="F180" s="76"/>
      <c r="G180" s="76"/>
      <c r="H180" s="76"/>
      <c r="I180" s="76"/>
      <c r="J180" s="85"/>
      <c r="K180" s="74"/>
    </row>
    <row r="181" spans="2:11" ht="15" x14ac:dyDescent="0.2">
      <c r="B181" s="283" t="s">
        <v>5</v>
      </c>
      <c r="C181" s="283"/>
      <c r="D181" s="283"/>
      <c r="E181" s="283"/>
      <c r="F181" s="283"/>
      <c r="G181" s="283"/>
      <c r="H181" s="283"/>
      <c r="I181" s="283"/>
      <c r="J181" s="283"/>
    </row>
    <row r="182" spans="2:11" ht="15.75" x14ac:dyDescent="0.2">
      <c r="B182" s="86" t="str">
        <f>IF(ISBLANK('D COMP Budget'!B182),"",'D COMP Budget'!B182)</f>
        <v>Commandites</v>
      </c>
      <c r="C182" s="100"/>
      <c r="D182" s="126"/>
      <c r="E182" s="128"/>
      <c r="F182" s="128"/>
      <c r="G182" s="128"/>
      <c r="H182" s="128"/>
      <c r="I182" s="126"/>
      <c r="J182" s="99"/>
    </row>
    <row r="183" spans="2:11" ht="15.75" x14ac:dyDescent="0.2">
      <c r="B183" s="86" t="str">
        <f>IF(ISBLANK('D COMP Budget'!B183),"",'D COMP Budget'!B183)</f>
        <v>Dons</v>
      </c>
      <c r="C183" s="100"/>
      <c r="D183" s="126"/>
      <c r="E183" s="128"/>
      <c r="F183" s="128"/>
      <c r="G183" s="128"/>
      <c r="H183" s="128"/>
      <c r="I183" s="126"/>
      <c r="J183" s="99"/>
    </row>
    <row r="184" spans="2:11" ht="15.75" x14ac:dyDescent="0.2">
      <c r="B184" s="86" t="str">
        <f>IF(ISBLANK('D COMP Budget'!B184),"",'D COMP Budget'!B184)</f>
        <v>Fondations</v>
      </c>
      <c r="C184" s="100"/>
      <c r="D184" s="126"/>
      <c r="E184" s="128"/>
      <c r="F184" s="128"/>
      <c r="G184" s="128"/>
      <c r="H184" s="128"/>
      <c r="I184" s="126"/>
      <c r="J184" s="99"/>
    </row>
    <row r="185" spans="2:11" ht="15.75" x14ac:dyDescent="0.2">
      <c r="B185" s="86" t="str">
        <f>IF(ISBLANK('D COMP Budget'!B185),"",'D COMP Budget'!B185)</f>
        <v>Collectes de fonds</v>
      </c>
      <c r="C185" s="100"/>
      <c r="D185" s="126"/>
      <c r="E185" s="128"/>
      <c r="F185" s="128"/>
      <c r="G185" s="128"/>
      <c r="H185" s="128"/>
      <c r="I185" s="126"/>
      <c r="J185" s="99"/>
    </row>
    <row r="186" spans="2:11" ht="15" x14ac:dyDescent="0.25">
      <c r="B186" s="87" t="str">
        <f>IF(ISBLANK('D COMP Budget'!B186),"",'D COMP Budget'!B186)</f>
        <v>Autre revenus du secteur privé</v>
      </c>
      <c r="C186" s="284"/>
      <c r="D186" s="285"/>
      <c r="E186" s="285"/>
      <c r="F186" s="285"/>
      <c r="G186" s="285"/>
      <c r="H186" s="285"/>
      <c r="I186" s="285"/>
      <c r="J186" s="286"/>
    </row>
    <row r="187" spans="2:11" ht="15.75" x14ac:dyDescent="0.2">
      <c r="B187" s="19" t="str">
        <f>IF(ISBLANK('G COMP Mise à jour Année 1'!B187),"",'G COMP Mise à jour Année 1'!B187)</f>
        <v/>
      </c>
      <c r="C187" s="100"/>
      <c r="D187" s="126"/>
      <c r="E187" s="128"/>
      <c r="F187" s="128"/>
      <c r="G187" s="128"/>
      <c r="H187" s="128"/>
      <c r="I187" s="126"/>
      <c r="J187" s="99"/>
    </row>
    <row r="188" spans="2:11" ht="15.75" x14ac:dyDescent="0.2">
      <c r="B188" s="19" t="str">
        <f>IF(ISBLANK('G COMP Mise à jour Année 1'!B188),"",'G COMP Mise à jour Année 1'!B188)</f>
        <v/>
      </c>
      <c r="C188" s="100"/>
      <c r="D188" s="126"/>
      <c r="E188" s="128"/>
      <c r="F188" s="128"/>
      <c r="G188" s="128"/>
      <c r="H188" s="128"/>
      <c r="I188" s="126"/>
      <c r="J188" s="99"/>
    </row>
    <row r="189" spans="2:11" ht="15.75" x14ac:dyDescent="0.2">
      <c r="B189" s="19" t="str">
        <f>IF(ISBLANK('G COMP Mise à jour Année 1'!B189),"",'G COMP Mise à jour Année 1'!B189)</f>
        <v/>
      </c>
      <c r="C189" s="100"/>
      <c r="D189" s="126"/>
      <c r="E189" s="128"/>
      <c r="F189" s="128"/>
      <c r="G189" s="128"/>
      <c r="H189" s="128"/>
      <c r="I189" s="126"/>
      <c r="J189" s="99"/>
    </row>
    <row r="190" spans="2:11" ht="15.75" x14ac:dyDescent="0.2">
      <c r="B190" s="19" t="str">
        <f>IF(ISBLANK('G COMP Mise à jour Année 1'!B190),"",'G COMP Mise à jour Année 1'!B190)</f>
        <v/>
      </c>
      <c r="C190" s="100"/>
      <c r="D190" s="126"/>
      <c r="E190" s="128"/>
      <c r="F190" s="128"/>
      <c r="G190" s="128"/>
      <c r="H190" s="128"/>
      <c r="I190" s="126"/>
      <c r="J190" s="99"/>
    </row>
    <row r="191" spans="2:11" ht="15.75" x14ac:dyDescent="0.2">
      <c r="B191" s="19" t="str">
        <f>IF(ISBLANK('G COMP Mise à jour Année 1'!B191),"",'G COMP Mise à jour Année 1'!B191)</f>
        <v/>
      </c>
      <c r="C191" s="100"/>
      <c r="D191" s="126"/>
      <c r="E191" s="128"/>
      <c r="F191" s="128"/>
      <c r="G191" s="128"/>
      <c r="H191" s="128"/>
      <c r="I191" s="126"/>
      <c r="J191" s="99"/>
    </row>
    <row r="192" spans="2:11" ht="15" x14ac:dyDescent="0.25">
      <c r="B192" s="75" t="str">
        <f>IF(ISBLANK('D COMP Budget'!B192),"",'D COMP Budget'!B192)</f>
        <v>Sous-total - Revenus du secteur privé</v>
      </c>
      <c r="C192" s="131">
        <f>+'G COMP Mise à jour Année 1'!F192</f>
        <v>0</v>
      </c>
      <c r="D192" s="131">
        <f>+'D COMP Budget'!D192</f>
        <v>0</v>
      </c>
      <c r="E192" s="129">
        <f t="shared" ref="E192:H192" si="9">+SUM(E182:E185,E187:E191)</f>
        <v>0</v>
      </c>
      <c r="F192" s="129">
        <f t="shared" si="9"/>
        <v>0</v>
      </c>
      <c r="G192" s="129">
        <f t="shared" si="9"/>
        <v>0</v>
      </c>
      <c r="H192" s="129">
        <f t="shared" si="9"/>
        <v>0</v>
      </c>
      <c r="I192" s="131">
        <f t="shared" ref="I192" si="10">+C192+H192</f>
        <v>0</v>
      </c>
      <c r="J192" s="77"/>
    </row>
    <row r="193" spans="2:11" ht="6.75" customHeight="1" x14ac:dyDescent="0.2">
      <c r="C193" s="76"/>
      <c r="D193" s="76"/>
      <c r="E193" s="76"/>
      <c r="F193" s="76"/>
      <c r="G193" s="76"/>
      <c r="H193" s="76"/>
      <c r="I193" s="76"/>
      <c r="J193" s="85"/>
      <c r="K193" s="74"/>
    </row>
    <row r="194" spans="2:11" ht="15" x14ac:dyDescent="0.2">
      <c r="B194" s="283" t="s">
        <v>10</v>
      </c>
      <c r="C194" s="283"/>
      <c r="D194" s="283"/>
      <c r="E194" s="283"/>
      <c r="F194" s="283"/>
      <c r="G194" s="283"/>
      <c r="H194" s="283"/>
      <c r="I194" s="283"/>
      <c r="J194" s="283"/>
    </row>
    <row r="195" spans="2:11" s="88" customFormat="1" ht="28.5" x14ac:dyDescent="0.2">
      <c r="B195" s="103" t="str">
        <f>IF(ISBLANK('D COMP Budget'!B195),"",'D COMP Budget'!B195)</f>
        <v>Subvention pour cette demande, jusqu’à 100 000 $ par année, jusqu’à 3 ans</v>
      </c>
      <c r="C195" s="132">
        <f>+'G COMP Mise à jour Année 1'!F195</f>
        <v>0</v>
      </c>
      <c r="D195" s="132">
        <f>+'D COMP Budget'!D195</f>
        <v>0</v>
      </c>
      <c r="E195" s="128"/>
      <c r="F195" s="128"/>
      <c r="G195" s="128"/>
      <c r="H195" s="128"/>
      <c r="I195" s="132">
        <f t="shared" ref="I195" si="11">+C195+H195</f>
        <v>0</v>
      </c>
      <c r="J195" s="99"/>
    </row>
    <row r="196" spans="2:11" s="88" customFormat="1" ht="42.75" x14ac:dyDescent="0.2">
      <c r="B196" s="103" t="str">
        <f>IF(ISBLANK('D COMP Budget'!B196),"",'D COMP Budget'!B196)</f>
        <v>Soutien à l'accès aux services (Veuillez soumettre une demande distincte au Soutien à l'accès aux services)</v>
      </c>
      <c r="C196" s="100"/>
      <c r="D196" s="126"/>
      <c r="E196" s="128"/>
      <c r="F196" s="128"/>
      <c r="G196" s="128"/>
      <c r="H196" s="128"/>
      <c r="I196" s="126"/>
      <c r="J196" s="99"/>
    </row>
    <row r="197" spans="2:11" ht="30" x14ac:dyDescent="0.25">
      <c r="B197" s="112" t="str">
        <f>IF(ISBLANK('D COMP Budget'!B197),"",'D COMP Budget'!B197)</f>
        <v xml:space="preserve">Autres subventions du Conseil des arts du Canada </v>
      </c>
      <c r="C197" s="282"/>
      <c r="D197" s="282"/>
      <c r="E197" s="282"/>
      <c r="F197" s="282"/>
      <c r="G197" s="282"/>
      <c r="H197" s="282"/>
      <c r="I197" s="282"/>
      <c r="J197" s="282"/>
    </row>
    <row r="198" spans="2:11" ht="15.75" x14ac:dyDescent="0.2">
      <c r="B198" s="19" t="str">
        <f>IF(ISBLANK('G COMP Mise à jour Année 1'!B198),"",'G COMP Mise à jour Année 1'!B198)</f>
        <v/>
      </c>
      <c r="C198" s="100"/>
      <c r="D198" s="126"/>
      <c r="E198" s="128"/>
      <c r="F198" s="128"/>
      <c r="G198" s="128"/>
      <c r="H198" s="128"/>
      <c r="I198" s="126"/>
      <c r="J198" s="99"/>
    </row>
    <row r="199" spans="2:11" ht="15.75" x14ac:dyDescent="0.2">
      <c r="B199" s="19" t="str">
        <f>IF(ISBLANK('G COMP Mise à jour Année 1'!B199),"",'G COMP Mise à jour Année 1'!B199)</f>
        <v/>
      </c>
      <c r="C199" s="100"/>
      <c r="D199" s="126"/>
      <c r="E199" s="128"/>
      <c r="F199" s="128"/>
      <c r="G199" s="128"/>
      <c r="H199" s="128"/>
      <c r="I199" s="126"/>
      <c r="J199" s="99"/>
    </row>
    <row r="200" spans="2:11" ht="15.75" x14ac:dyDescent="0.2">
      <c r="B200" s="19" t="str">
        <f>IF(ISBLANK('G COMP Mise à jour Année 1'!B200),"",'G COMP Mise à jour Année 1'!B200)</f>
        <v/>
      </c>
      <c r="C200" s="100"/>
      <c r="D200" s="126"/>
      <c r="E200" s="128"/>
      <c r="F200" s="128"/>
      <c r="G200" s="128"/>
      <c r="H200" s="128"/>
      <c r="I200" s="126"/>
      <c r="J200" s="99"/>
    </row>
    <row r="201" spans="2:11" ht="15.75" x14ac:dyDescent="0.2">
      <c r="B201" s="19" t="str">
        <f>IF(ISBLANK('G COMP Mise à jour Année 1'!B201),"",'G COMP Mise à jour Année 1'!B201)</f>
        <v/>
      </c>
      <c r="C201" s="100"/>
      <c r="D201" s="126"/>
      <c r="E201" s="128"/>
      <c r="F201" s="128"/>
      <c r="G201" s="128"/>
      <c r="H201" s="128"/>
      <c r="I201" s="126"/>
      <c r="J201" s="99"/>
    </row>
    <row r="202" spans="2:11" ht="15.75" x14ac:dyDescent="0.2">
      <c r="B202" s="19" t="str">
        <f>IF(ISBLANK('G COMP Mise à jour Année 1'!B202),"",'G COMP Mise à jour Année 1'!B202)</f>
        <v/>
      </c>
      <c r="C202" s="100"/>
      <c r="D202" s="126"/>
      <c r="E202" s="128"/>
      <c r="F202" s="128"/>
      <c r="G202" s="128"/>
      <c r="H202" s="128"/>
      <c r="I202" s="126"/>
      <c r="J202" s="99"/>
    </row>
    <row r="203" spans="2:11" ht="15" x14ac:dyDescent="0.25">
      <c r="B203" s="87" t="str">
        <f>IF(ISBLANK('D COMP Budget'!B203),"",'D COMP Budget'!B203)</f>
        <v>Autre subvention fédérale</v>
      </c>
      <c r="C203" s="282"/>
      <c r="D203" s="282"/>
      <c r="E203" s="282"/>
      <c r="F203" s="282"/>
      <c r="G203" s="282"/>
      <c r="H203" s="282"/>
      <c r="I203" s="282"/>
      <c r="J203" s="282"/>
    </row>
    <row r="204" spans="2:11" ht="15.75" x14ac:dyDescent="0.2">
      <c r="B204" s="19" t="str">
        <f>IF(ISBLANK('G COMP Mise à jour Année 1'!B204),"",'G COMP Mise à jour Année 1'!B204)</f>
        <v/>
      </c>
      <c r="C204" s="100"/>
      <c r="D204" s="126"/>
      <c r="E204" s="128"/>
      <c r="F204" s="128"/>
      <c r="G204" s="128"/>
      <c r="H204" s="128"/>
      <c r="I204" s="126"/>
      <c r="J204" s="77"/>
    </row>
    <row r="205" spans="2:11" ht="15.75" x14ac:dyDescent="0.2">
      <c r="B205" s="19" t="str">
        <f>IF(ISBLANK('G COMP Mise à jour Année 1'!B205),"",'G COMP Mise à jour Année 1'!B205)</f>
        <v/>
      </c>
      <c r="C205" s="100"/>
      <c r="D205" s="126"/>
      <c r="E205" s="128"/>
      <c r="F205" s="128"/>
      <c r="G205" s="128"/>
      <c r="H205" s="128"/>
      <c r="I205" s="126"/>
      <c r="J205" s="77"/>
    </row>
    <row r="206" spans="2:11" ht="15.75" x14ac:dyDescent="0.2">
      <c r="B206" s="19" t="str">
        <f>IF(ISBLANK('G COMP Mise à jour Année 1'!B206),"",'G COMP Mise à jour Année 1'!B206)</f>
        <v/>
      </c>
      <c r="C206" s="100"/>
      <c r="D206" s="126"/>
      <c r="E206" s="128"/>
      <c r="F206" s="128"/>
      <c r="G206" s="128"/>
      <c r="H206" s="128"/>
      <c r="I206" s="126"/>
      <c r="J206" s="77"/>
    </row>
    <row r="207" spans="2:11" ht="15.75" x14ac:dyDescent="0.2">
      <c r="B207" s="19" t="str">
        <f>IF(ISBLANK('G COMP Mise à jour Année 1'!B207),"",'G COMP Mise à jour Année 1'!B207)</f>
        <v/>
      </c>
      <c r="C207" s="100"/>
      <c r="D207" s="126"/>
      <c r="E207" s="128"/>
      <c r="F207" s="128"/>
      <c r="G207" s="128"/>
      <c r="H207" s="128"/>
      <c r="I207" s="126"/>
      <c r="J207" s="77"/>
    </row>
    <row r="208" spans="2:11" ht="15.75" x14ac:dyDescent="0.2">
      <c r="B208" s="19" t="str">
        <f>IF(ISBLANK('G COMP Mise à jour Année 1'!B208),"",'G COMP Mise à jour Année 1'!B208)</f>
        <v/>
      </c>
      <c r="C208" s="100"/>
      <c r="D208" s="126"/>
      <c r="E208" s="128"/>
      <c r="F208" s="128"/>
      <c r="G208" s="128"/>
      <c r="H208" s="128"/>
      <c r="I208" s="126"/>
      <c r="J208" s="77"/>
    </row>
    <row r="209" spans="2:10" ht="15" x14ac:dyDescent="0.25">
      <c r="B209" s="87" t="str">
        <f>IF(ISBLANK('D COMP Budget'!B209),"",'D COMP Budget'!B209)</f>
        <v>Subvention provinciale ou territoriale</v>
      </c>
      <c r="C209" s="282"/>
      <c r="D209" s="282"/>
      <c r="E209" s="282"/>
      <c r="F209" s="282"/>
      <c r="G209" s="282"/>
      <c r="H209" s="282"/>
      <c r="I209" s="282"/>
      <c r="J209" s="282"/>
    </row>
    <row r="210" spans="2:10" ht="15.75" x14ac:dyDescent="0.2">
      <c r="B210" s="19" t="str">
        <f>IF(ISBLANK('G COMP Mise à jour Année 1'!B210),"",'G COMP Mise à jour Année 1'!B210)</f>
        <v/>
      </c>
      <c r="C210" s="100"/>
      <c r="D210" s="126"/>
      <c r="E210" s="128"/>
      <c r="F210" s="128"/>
      <c r="G210" s="128"/>
      <c r="H210" s="128"/>
      <c r="I210" s="126"/>
      <c r="J210" s="77"/>
    </row>
    <row r="211" spans="2:10" ht="15.75" x14ac:dyDescent="0.2">
      <c r="B211" s="19" t="str">
        <f>IF(ISBLANK('G COMP Mise à jour Année 1'!B211),"",'G COMP Mise à jour Année 1'!B211)</f>
        <v/>
      </c>
      <c r="C211" s="100"/>
      <c r="D211" s="126"/>
      <c r="E211" s="128"/>
      <c r="F211" s="128"/>
      <c r="G211" s="128"/>
      <c r="H211" s="128"/>
      <c r="I211" s="126"/>
      <c r="J211" s="77"/>
    </row>
    <row r="212" spans="2:10" ht="15.75" x14ac:dyDescent="0.2">
      <c r="B212" s="19" t="str">
        <f>IF(ISBLANK('G COMP Mise à jour Année 1'!B212),"",'G COMP Mise à jour Année 1'!B212)</f>
        <v/>
      </c>
      <c r="C212" s="100"/>
      <c r="D212" s="126"/>
      <c r="E212" s="128"/>
      <c r="F212" s="128"/>
      <c r="G212" s="128"/>
      <c r="H212" s="128"/>
      <c r="I212" s="126"/>
      <c r="J212" s="77"/>
    </row>
    <row r="213" spans="2:10" ht="15.75" x14ac:dyDescent="0.2">
      <c r="B213" s="19" t="str">
        <f>IF(ISBLANK('G COMP Mise à jour Année 1'!B213),"",'G COMP Mise à jour Année 1'!B213)</f>
        <v/>
      </c>
      <c r="C213" s="100"/>
      <c r="D213" s="126"/>
      <c r="E213" s="128"/>
      <c r="F213" s="128"/>
      <c r="G213" s="128"/>
      <c r="H213" s="128"/>
      <c r="I213" s="126"/>
      <c r="J213" s="77"/>
    </row>
    <row r="214" spans="2:10" ht="15.75" x14ac:dyDescent="0.2">
      <c r="B214" s="19" t="str">
        <f>IF(ISBLANK('G COMP Mise à jour Année 1'!B214),"",'G COMP Mise à jour Année 1'!B214)</f>
        <v/>
      </c>
      <c r="C214" s="100"/>
      <c r="D214" s="126"/>
      <c r="E214" s="128"/>
      <c r="F214" s="128"/>
      <c r="G214" s="128"/>
      <c r="H214" s="128"/>
      <c r="I214" s="126"/>
      <c r="J214" s="77"/>
    </row>
    <row r="215" spans="2:10" ht="15" x14ac:dyDescent="0.25">
      <c r="B215" s="36" t="str">
        <f>IF(ISBLANK('D COMP Budget'!B215),"",'D COMP Budget'!B215)</f>
        <v>Subvention municipale ou régionale</v>
      </c>
      <c r="C215" s="282"/>
      <c r="D215" s="282"/>
      <c r="E215" s="282"/>
      <c r="F215" s="282"/>
      <c r="G215" s="282"/>
      <c r="H215" s="282"/>
      <c r="I215" s="282"/>
      <c r="J215" s="282"/>
    </row>
    <row r="216" spans="2:10" ht="15.75" x14ac:dyDescent="0.2">
      <c r="B216" s="19" t="str">
        <f>IF(ISBLANK('G COMP Mise à jour Année 1'!B216),"",'G COMP Mise à jour Année 1'!B216)</f>
        <v/>
      </c>
      <c r="C216" s="100"/>
      <c r="D216" s="126"/>
      <c r="E216" s="128"/>
      <c r="F216" s="128"/>
      <c r="G216" s="128"/>
      <c r="H216" s="128"/>
      <c r="I216" s="126"/>
      <c r="J216" s="77"/>
    </row>
    <row r="217" spans="2:10" ht="15.75" x14ac:dyDescent="0.2">
      <c r="B217" s="19" t="str">
        <f>IF(ISBLANK('G COMP Mise à jour Année 1'!B217),"",'G COMP Mise à jour Année 1'!B217)</f>
        <v/>
      </c>
      <c r="C217" s="100"/>
      <c r="D217" s="126"/>
      <c r="E217" s="128"/>
      <c r="F217" s="128"/>
      <c r="G217" s="128"/>
      <c r="H217" s="128"/>
      <c r="I217" s="126"/>
      <c r="J217" s="77"/>
    </row>
    <row r="218" spans="2:10" ht="15.75" x14ac:dyDescent="0.2">
      <c r="B218" s="19" t="str">
        <f>IF(ISBLANK('G COMP Mise à jour Année 1'!B218),"",'G COMP Mise à jour Année 1'!B218)</f>
        <v/>
      </c>
      <c r="C218" s="100"/>
      <c r="D218" s="126"/>
      <c r="E218" s="128"/>
      <c r="F218" s="128"/>
      <c r="G218" s="128"/>
      <c r="H218" s="128"/>
      <c r="I218" s="126"/>
      <c r="J218" s="77"/>
    </row>
    <row r="219" spans="2:10" ht="15.75" x14ac:dyDescent="0.2">
      <c r="B219" s="19" t="str">
        <f>IF(ISBLANK('G COMP Mise à jour Année 1'!B219),"",'G COMP Mise à jour Année 1'!B219)</f>
        <v/>
      </c>
      <c r="C219" s="100"/>
      <c r="D219" s="126"/>
      <c r="E219" s="128"/>
      <c r="F219" s="128"/>
      <c r="G219" s="128"/>
      <c r="H219" s="128"/>
      <c r="I219" s="126"/>
      <c r="J219" s="77"/>
    </row>
    <row r="220" spans="2:10" ht="15" x14ac:dyDescent="0.25">
      <c r="B220" s="87" t="str">
        <f>IF(ISBLANK('D COMP Budget'!B220),"",'D COMP Budget'!B220)</f>
        <v>Autre revenus du secteur public</v>
      </c>
      <c r="C220" s="282"/>
      <c r="D220" s="282"/>
      <c r="E220" s="282"/>
      <c r="F220" s="282"/>
      <c r="G220" s="282"/>
      <c r="H220" s="282"/>
      <c r="I220" s="282"/>
      <c r="J220" s="282"/>
    </row>
    <row r="221" spans="2:10" ht="15.75" x14ac:dyDescent="0.2">
      <c r="B221" s="19" t="str">
        <f>IF(ISBLANK('G COMP Mise à jour Année 1'!B221),"",'G COMP Mise à jour Année 1'!B221)</f>
        <v/>
      </c>
      <c r="C221" s="100"/>
      <c r="D221" s="126"/>
      <c r="E221" s="128"/>
      <c r="F221" s="128"/>
      <c r="G221" s="128"/>
      <c r="H221" s="128"/>
      <c r="I221" s="126"/>
      <c r="J221" s="77"/>
    </row>
    <row r="222" spans="2:10" ht="15.75" x14ac:dyDescent="0.2">
      <c r="B222" s="19" t="str">
        <f>IF(ISBLANK('G COMP Mise à jour Année 1'!B222),"",'G COMP Mise à jour Année 1'!B222)</f>
        <v/>
      </c>
      <c r="C222" s="100"/>
      <c r="D222" s="126"/>
      <c r="E222" s="128"/>
      <c r="F222" s="128"/>
      <c r="G222" s="128"/>
      <c r="H222" s="128"/>
      <c r="I222" s="126"/>
      <c r="J222" s="77"/>
    </row>
    <row r="223" spans="2:10" ht="15.75" x14ac:dyDescent="0.2">
      <c r="B223" s="19" t="str">
        <f>IF(ISBLANK('G COMP Mise à jour Année 1'!B223),"",'G COMP Mise à jour Année 1'!B223)</f>
        <v/>
      </c>
      <c r="C223" s="100"/>
      <c r="D223" s="126"/>
      <c r="E223" s="128"/>
      <c r="F223" s="128"/>
      <c r="G223" s="128"/>
      <c r="H223" s="128"/>
      <c r="I223" s="126"/>
      <c r="J223" s="77"/>
    </row>
    <row r="224" spans="2:10" ht="15.75" x14ac:dyDescent="0.2">
      <c r="B224" s="19" t="str">
        <f>IF(ISBLANK('G COMP Mise à jour Année 1'!B224),"",'G COMP Mise à jour Année 1'!B224)</f>
        <v/>
      </c>
      <c r="C224" s="100"/>
      <c r="D224" s="126"/>
      <c r="E224" s="128"/>
      <c r="F224" s="128"/>
      <c r="G224" s="128"/>
      <c r="H224" s="128"/>
      <c r="I224" s="126"/>
      <c r="J224" s="77"/>
    </row>
    <row r="225" spans="2:10" ht="15.75" x14ac:dyDescent="0.2">
      <c r="B225" s="19" t="str">
        <f>IF(ISBLANK('G COMP Mise à jour Année 1'!B225),"",'G COMP Mise à jour Année 1'!B225)</f>
        <v/>
      </c>
      <c r="C225" s="100"/>
      <c r="D225" s="126"/>
      <c r="E225" s="128"/>
      <c r="F225" s="128"/>
      <c r="G225" s="128"/>
      <c r="H225" s="128"/>
      <c r="I225" s="126"/>
      <c r="J225" s="77"/>
    </row>
    <row r="226" spans="2:10" ht="15" x14ac:dyDescent="0.25">
      <c r="B226" s="75" t="str">
        <f>IF(ISBLANK('D COMP Budget'!B226),"",'D COMP Budget'!B226)</f>
        <v>Sous-total - Revenus du secteur public</v>
      </c>
      <c r="C226" s="131">
        <f>+'G COMP Mise à jour Année 1'!F226</f>
        <v>0</v>
      </c>
      <c r="D226" s="131">
        <f>+'D COMP Budget'!D226</f>
        <v>0</v>
      </c>
      <c r="E226" s="129">
        <f>+SUM(E195:E196,E198:E202,E204:E208,E210:E214,E216:E219,E221:E225)</f>
        <v>0</v>
      </c>
      <c r="F226" s="129">
        <f t="shared" ref="F226:H226" si="12">+SUM(F195:F196,F198:F202,F204:F208,F210:F214,F216:F219,F221:F225)</f>
        <v>0</v>
      </c>
      <c r="G226" s="129">
        <f t="shared" si="12"/>
        <v>0</v>
      </c>
      <c r="H226" s="129">
        <f t="shared" si="12"/>
        <v>0</v>
      </c>
      <c r="I226" s="131">
        <f t="shared" ref="I226" si="13">+C226+H226</f>
        <v>0</v>
      </c>
      <c r="J226" s="77"/>
    </row>
    <row r="227" spans="2:10" ht="6.75" customHeight="1" x14ac:dyDescent="0.2">
      <c r="C227" s="76"/>
      <c r="D227" s="76"/>
      <c r="E227" s="76"/>
      <c r="F227" s="76"/>
      <c r="G227" s="76"/>
      <c r="H227" s="76"/>
      <c r="I227" s="76"/>
      <c r="J227" s="85"/>
    </row>
    <row r="228" spans="2:10" ht="15" x14ac:dyDescent="0.2">
      <c r="B228" s="283" t="s">
        <v>125</v>
      </c>
      <c r="C228" s="283"/>
      <c r="D228" s="283"/>
      <c r="E228" s="283"/>
      <c r="F228" s="283"/>
      <c r="G228" s="283"/>
      <c r="H228" s="283"/>
      <c r="I228" s="283"/>
      <c r="J228" s="283"/>
    </row>
    <row r="229" spans="2:10" ht="15.75" x14ac:dyDescent="0.2">
      <c r="B229" s="19" t="str">
        <f>IF(ISBLANK('G COMP Mise à jour Année 1'!B229),"",'G COMP Mise à jour Année 1'!B229)</f>
        <v/>
      </c>
      <c r="C229" s="100"/>
      <c r="D229" s="126"/>
      <c r="E229" s="128"/>
      <c r="F229" s="128"/>
      <c r="G229" s="128"/>
      <c r="H229" s="128"/>
      <c r="I229" s="126"/>
      <c r="J229" s="77"/>
    </row>
    <row r="230" spans="2:10" ht="15.75" x14ac:dyDescent="0.2">
      <c r="B230" s="19" t="str">
        <f>IF(ISBLANK('G COMP Mise à jour Année 1'!B230),"",'G COMP Mise à jour Année 1'!B230)</f>
        <v/>
      </c>
      <c r="C230" s="100"/>
      <c r="D230" s="126"/>
      <c r="E230" s="128"/>
      <c r="F230" s="128"/>
      <c r="G230" s="128"/>
      <c r="H230" s="128"/>
      <c r="I230" s="126"/>
      <c r="J230" s="77"/>
    </row>
    <row r="231" spans="2:10" ht="15.75" x14ac:dyDescent="0.2">
      <c r="B231" s="19" t="str">
        <f>IF(ISBLANK('G COMP Mise à jour Année 1'!B231),"",'G COMP Mise à jour Année 1'!B231)</f>
        <v/>
      </c>
      <c r="C231" s="100"/>
      <c r="D231" s="126"/>
      <c r="E231" s="128"/>
      <c r="F231" s="128"/>
      <c r="G231" s="128"/>
      <c r="H231" s="128"/>
      <c r="I231" s="126"/>
      <c r="J231" s="77"/>
    </row>
    <row r="232" spans="2:10" ht="15.75" x14ac:dyDescent="0.2">
      <c r="B232" s="19" t="str">
        <f>IF(ISBLANK('G COMP Mise à jour Année 1'!B232),"",'G COMP Mise à jour Année 1'!B232)</f>
        <v/>
      </c>
      <c r="C232" s="100"/>
      <c r="D232" s="126"/>
      <c r="E232" s="128"/>
      <c r="F232" s="128"/>
      <c r="G232" s="128"/>
      <c r="H232" s="128"/>
      <c r="I232" s="126"/>
      <c r="J232" s="77"/>
    </row>
    <row r="233" spans="2:10" ht="15.75" x14ac:dyDescent="0.2">
      <c r="B233" s="19" t="str">
        <f>IF(ISBLANK('G COMP Mise à jour Année 1'!B233),"",'G COMP Mise à jour Année 1'!B233)</f>
        <v/>
      </c>
      <c r="C233" s="100"/>
      <c r="D233" s="126"/>
      <c r="E233" s="128"/>
      <c r="F233" s="128"/>
      <c r="G233" s="128"/>
      <c r="H233" s="128"/>
      <c r="I233" s="126"/>
      <c r="J233" s="77"/>
    </row>
    <row r="234" spans="2:10" ht="15" x14ac:dyDescent="0.25">
      <c r="B234" s="105" t="str">
        <f>IF(ISBLANK('D COMP Budget'!B234),"",'D COMP Budget'!B234)</f>
        <v>Sous-total – Services en nature</v>
      </c>
      <c r="C234" s="131">
        <f>+'G COMP Mise à jour Année 1'!F234</f>
        <v>0</v>
      </c>
      <c r="D234" s="131">
        <f>+'D COMP Budget'!D234</f>
        <v>0</v>
      </c>
      <c r="E234" s="129">
        <f>SUM(E229:E233)</f>
        <v>0</v>
      </c>
      <c r="F234" s="129">
        <f>SUM(F229:F233)</f>
        <v>0</v>
      </c>
      <c r="G234" s="129">
        <f>SUM(G229:G233)</f>
        <v>0</v>
      </c>
      <c r="H234" s="129">
        <f>SUM(H229:H233)</f>
        <v>0</v>
      </c>
      <c r="I234" s="131">
        <f t="shared" ref="I234" si="14">+C234+H234</f>
        <v>0</v>
      </c>
      <c r="J234" s="77"/>
    </row>
    <row r="235" spans="2:10" ht="6.75" customHeight="1" x14ac:dyDescent="0.2">
      <c r="C235" s="76"/>
      <c r="D235" s="76"/>
      <c r="E235" s="76"/>
      <c r="F235" s="76"/>
      <c r="G235" s="76"/>
      <c r="H235" s="76"/>
      <c r="I235" s="76"/>
      <c r="J235" s="85"/>
    </row>
    <row r="236" spans="2:10" ht="15" x14ac:dyDescent="0.2">
      <c r="B236" s="283" t="s">
        <v>11</v>
      </c>
      <c r="C236" s="283"/>
      <c r="D236" s="283"/>
      <c r="E236" s="283"/>
      <c r="F236" s="283"/>
      <c r="G236" s="283"/>
      <c r="H236" s="283"/>
      <c r="I236" s="283"/>
      <c r="J236" s="283"/>
    </row>
    <row r="237" spans="2:10" ht="15.75" x14ac:dyDescent="0.2">
      <c r="B237" s="19" t="str">
        <f>IF(ISBLANK('G COMP Mise à jour Année 1'!B237),"",'G COMP Mise à jour Année 1'!B237)</f>
        <v/>
      </c>
      <c r="C237" s="100"/>
      <c r="D237" s="126"/>
      <c r="E237" s="128"/>
      <c r="F237" s="128"/>
      <c r="G237" s="128"/>
      <c r="H237" s="128"/>
      <c r="I237" s="126"/>
      <c r="J237" s="77"/>
    </row>
    <row r="238" spans="2:10" ht="15.75" x14ac:dyDescent="0.2">
      <c r="B238" s="19" t="str">
        <f>IF(ISBLANK('G COMP Mise à jour Année 1'!B238),"",'G COMP Mise à jour Année 1'!B238)</f>
        <v/>
      </c>
      <c r="C238" s="100"/>
      <c r="D238" s="126"/>
      <c r="E238" s="128"/>
      <c r="F238" s="128"/>
      <c r="G238" s="128"/>
      <c r="H238" s="128"/>
      <c r="I238" s="126"/>
      <c r="J238" s="77"/>
    </row>
    <row r="239" spans="2:10" ht="15.75" x14ac:dyDescent="0.2">
      <c r="B239" s="19" t="str">
        <f>IF(ISBLANK('G COMP Mise à jour Année 1'!B239),"",'G COMP Mise à jour Année 1'!B239)</f>
        <v/>
      </c>
      <c r="C239" s="100"/>
      <c r="D239" s="126"/>
      <c r="E239" s="128"/>
      <c r="F239" s="128"/>
      <c r="G239" s="128"/>
      <c r="H239" s="128"/>
      <c r="I239" s="126"/>
      <c r="J239" s="77"/>
    </row>
    <row r="240" spans="2:10" ht="15.75" x14ac:dyDescent="0.2">
      <c r="B240" s="19" t="str">
        <f>IF(ISBLANK('G COMP Mise à jour Année 1'!B240),"",'G COMP Mise à jour Année 1'!B240)</f>
        <v/>
      </c>
      <c r="C240" s="100"/>
      <c r="D240" s="126"/>
      <c r="E240" s="128"/>
      <c r="F240" s="128"/>
      <c r="G240" s="128"/>
      <c r="H240" s="128"/>
      <c r="I240" s="126"/>
      <c r="J240" s="77"/>
    </row>
    <row r="241" spans="2:11" ht="15.75" x14ac:dyDescent="0.2">
      <c r="B241" s="19" t="str">
        <f>IF(ISBLANK('G COMP Mise à jour Année 1'!B241),"",'G COMP Mise à jour Année 1'!B241)</f>
        <v/>
      </c>
      <c r="C241" s="100"/>
      <c r="D241" s="126"/>
      <c r="E241" s="128"/>
      <c r="F241" s="128"/>
      <c r="G241" s="128"/>
      <c r="H241" s="128"/>
      <c r="I241" s="126"/>
      <c r="J241" s="77"/>
    </row>
    <row r="242" spans="2:11" ht="15.75" x14ac:dyDescent="0.2">
      <c r="B242" s="19" t="str">
        <f>IF(ISBLANK('G COMP Mise à jour Année 1'!B242),"",'G COMP Mise à jour Année 1'!B242)</f>
        <v/>
      </c>
      <c r="C242" s="100"/>
      <c r="D242" s="126"/>
      <c r="E242" s="128"/>
      <c r="F242" s="128"/>
      <c r="G242" s="128"/>
      <c r="H242" s="128"/>
      <c r="I242" s="126"/>
      <c r="J242" s="77"/>
    </row>
    <row r="243" spans="2:11" ht="15" x14ac:dyDescent="0.25">
      <c r="B243" s="87" t="str">
        <f>IF(ISBLANK('D COMP Budget'!B243),"",'D COMP Budget'!B243)</f>
        <v>Paiements différés</v>
      </c>
      <c r="C243" s="282"/>
      <c r="D243" s="282"/>
      <c r="E243" s="282"/>
      <c r="F243" s="282"/>
      <c r="G243" s="282"/>
      <c r="H243" s="282"/>
      <c r="I243" s="282"/>
      <c r="J243" s="282"/>
    </row>
    <row r="244" spans="2:11" ht="15.75" x14ac:dyDescent="0.2">
      <c r="B244" s="19" t="str">
        <f>IF(ISBLANK('G COMP Mise à jour Année 1'!B244),"",'G COMP Mise à jour Année 1'!B244)</f>
        <v/>
      </c>
      <c r="C244" s="100"/>
      <c r="D244" s="126"/>
      <c r="E244" s="128"/>
      <c r="F244" s="128"/>
      <c r="G244" s="128"/>
      <c r="H244" s="128"/>
      <c r="I244" s="126"/>
      <c r="J244" s="77"/>
    </row>
    <row r="245" spans="2:11" ht="15.75" x14ac:dyDescent="0.2">
      <c r="B245" s="19" t="str">
        <f>IF(ISBLANK('G COMP Mise à jour Année 1'!B245),"",'G COMP Mise à jour Année 1'!B245)</f>
        <v/>
      </c>
      <c r="C245" s="100"/>
      <c r="D245" s="126"/>
      <c r="E245" s="128"/>
      <c r="F245" s="128"/>
      <c r="G245" s="128"/>
      <c r="H245" s="128"/>
      <c r="I245" s="126"/>
      <c r="J245" s="77"/>
    </row>
    <row r="246" spans="2:11" ht="15.75" x14ac:dyDescent="0.2">
      <c r="B246" s="19" t="str">
        <f>IF(ISBLANK('G COMP Mise à jour Année 1'!B246),"",'G COMP Mise à jour Année 1'!B246)</f>
        <v/>
      </c>
      <c r="C246" s="100"/>
      <c r="D246" s="126"/>
      <c r="E246" s="128"/>
      <c r="F246" s="128"/>
      <c r="G246" s="128"/>
      <c r="H246" s="128"/>
      <c r="I246" s="126"/>
      <c r="J246" s="77"/>
    </row>
    <row r="247" spans="2:11" ht="15" x14ac:dyDescent="0.25">
      <c r="B247" s="75" t="str">
        <f>IF(ISBLANK('D COMP Budget'!B247),"",'D COMP Budget'!B247)</f>
        <v>Sous-total - Autres revenus</v>
      </c>
      <c r="C247" s="131">
        <f>+'G COMP Mise à jour Année 1'!F247</f>
        <v>0</v>
      </c>
      <c r="D247" s="131">
        <f>+'D COMP Budget'!D247</f>
        <v>0</v>
      </c>
      <c r="E247" s="129">
        <f t="shared" ref="E247:H247" si="15">+SUM(E237:E242,E244:E246)</f>
        <v>0</v>
      </c>
      <c r="F247" s="129">
        <f t="shared" si="15"/>
        <v>0</v>
      </c>
      <c r="G247" s="129">
        <f t="shared" si="15"/>
        <v>0</v>
      </c>
      <c r="H247" s="129">
        <f t="shared" si="15"/>
        <v>0</v>
      </c>
      <c r="I247" s="131">
        <f t="shared" ref="I247" si="16">+C247+H247</f>
        <v>0</v>
      </c>
      <c r="J247" s="77"/>
    </row>
    <row r="248" spans="2:11" ht="6.75" customHeight="1" x14ac:dyDescent="0.25">
      <c r="B248" s="89"/>
      <c r="C248" s="96"/>
      <c r="D248" s="96"/>
      <c r="E248" s="96"/>
      <c r="F248" s="96"/>
      <c r="G248" s="96"/>
      <c r="H248" s="96"/>
      <c r="I248" s="90"/>
      <c r="J248" s="91"/>
      <c r="K248" s="74"/>
    </row>
    <row r="249" spans="2:11" ht="15" x14ac:dyDescent="0.25">
      <c r="B249" s="106" t="str">
        <f>IF(ISBLANK('D COMP Budget'!B249),"",'D COMP Budget'!B249)</f>
        <v>Total des revenus</v>
      </c>
      <c r="C249" s="131">
        <f>+'G COMP Mise à jour Année 1'!F249</f>
        <v>0</v>
      </c>
      <c r="D249" s="131">
        <f>+'D COMP Budget'!D249</f>
        <v>0</v>
      </c>
      <c r="E249" s="129">
        <f t="shared" ref="E249:G249" si="17">E226+E192+E179+E247+E234</f>
        <v>0</v>
      </c>
      <c r="F249" s="129">
        <f t="shared" si="17"/>
        <v>0</v>
      </c>
      <c r="G249" s="129">
        <f t="shared" si="17"/>
        <v>0</v>
      </c>
      <c r="H249" s="129">
        <f t="shared" ref="H249" si="18">H226+H192+H179+H247+H234</f>
        <v>0</v>
      </c>
      <c r="I249" s="131">
        <f>+C249+H249</f>
        <v>0</v>
      </c>
      <c r="J249" s="77"/>
    </row>
    <row r="250" spans="2:11" ht="6.75" customHeight="1" x14ac:dyDescent="0.25">
      <c r="B250" s="89"/>
      <c r="C250" s="96"/>
      <c r="D250" s="96"/>
      <c r="E250" s="96"/>
      <c r="F250" s="96"/>
      <c r="G250" s="96"/>
      <c r="H250" s="96"/>
      <c r="I250" s="90"/>
      <c r="J250" s="91"/>
      <c r="K250" s="74"/>
    </row>
    <row r="251" spans="2:11" ht="15" x14ac:dyDescent="0.25">
      <c r="B251" s="108" t="str">
        <f>IF(ISBLANK('D COMP Budget'!B251),"",'D COMP Budget'!B251)</f>
        <v>Total des coûts</v>
      </c>
      <c r="C251" s="131">
        <f>+'G COMP Mise à jour Année 1'!F251</f>
        <v>0</v>
      </c>
      <c r="D251" s="131">
        <f>+'D COMP Budget'!D251</f>
        <v>0</v>
      </c>
      <c r="E251" s="129">
        <f>E148</f>
        <v>0</v>
      </c>
      <c r="F251" s="129">
        <f>F148</f>
        <v>0</v>
      </c>
      <c r="G251" s="129">
        <f>G148</f>
        <v>0</v>
      </c>
      <c r="H251" s="129">
        <f>H148</f>
        <v>0</v>
      </c>
      <c r="I251" s="131">
        <f>+C251+H251</f>
        <v>0</v>
      </c>
      <c r="J251" s="162"/>
    </row>
    <row r="252" spans="2:11" ht="6.75" customHeight="1" x14ac:dyDescent="0.25">
      <c r="B252" s="89"/>
      <c r="C252" s="96"/>
      <c r="D252" s="96"/>
      <c r="E252" s="96"/>
      <c r="F252" s="96"/>
      <c r="G252" s="96"/>
      <c r="H252" s="96"/>
      <c r="I252" s="90"/>
      <c r="J252" s="162"/>
      <c r="K252" s="74"/>
    </row>
    <row r="253" spans="2:11" ht="15" x14ac:dyDescent="0.25">
      <c r="B253" s="113" t="str">
        <f>IF(ISBLANK('D COMP Budget'!B253),"",'D COMP Budget'!B253)</f>
        <v>Excédent (Déficit)</v>
      </c>
      <c r="C253" s="131">
        <f>+'G COMP Mise à jour Année 1'!F253</f>
        <v>0</v>
      </c>
      <c r="D253" s="131">
        <f>+'D COMP Budget'!D253</f>
        <v>0</v>
      </c>
      <c r="E253" s="129">
        <f>E249-E251</f>
        <v>0</v>
      </c>
      <c r="F253" s="129">
        <f>F249-F251</f>
        <v>0</v>
      </c>
      <c r="G253" s="129">
        <f>G249-G251</f>
        <v>0</v>
      </c>
      <c r="H253" s="129">
        <f>H249-H251</f>
        <v>0</v>
      </c>
      <c r="I253" s="131">
        <f>+C253+H253</f>
        <v>0</v>
      </c>
      <c r="J253" s="77"/>
    </row>
    <row r="254" spans="2:11" ht="6.75" customHeight="1" x14ac:dyDescent="0.25">
      <c r="B254" s="89"/>
      <c r="C254" s="93"/>
      <c r="D254" s="93"/>
      <c r="E254" s="93"/>
      <c r="F254" s="93"/>
      <c r="G254" s="93"/>
      <c r="H254" s="93"/>
      <c r="I254" s="93"/>
      <c r="J254" s="91"/>
      <c r="K254" s="74"/>
    </row>
    <row r="255" spans="2:11" ht="30" x14ac:dyDescent="0.2">
      <c r="B255" s="106" t="str">
        <f>IF(ISBLANK('D COMP Budget'!B255),"",'D COMP Budget'!B255)</f>
        <v>% du Total des coûts que représente la subvention</v>
      </c>
      <c r="C255" s="235" t="str">
        <f>+'G COMP Mise à jour Année 1'!F255</f>
        <v/>
      </c>
      <c r="D255" s="235" t="str">
        <f>+'D COMP Budget'!D255</f>
        <v/>
      </c>
      <c r="E255" s="233" t="str">
        <f>IFERROR((E195/E251),"")</f>
        <v/>
      </c>
      <c r="F255" s="233" t="str">
        <f>IFERROR((F195/F251),"")</f>
        <v/>
      </c>
      <c r="G255" s="233" t="str">
        <f>IFERROR((G195/G251),"")</f>
        <v/>
      </c>
      <c r="H255" s="233" t="str">
        <f>IFERROR((H195/H251),"")</f>
        <v/>
      </c>
      <c r="I255" s="235" t="str">
        <f>IFERROR((I195/I251),"")</f>
        <v/>
      </c>
    </row>
    <row r="257" spans="2:9" ht="14.25" customHeight="1" x14ac:dyDescent="0.2">
      <c r="B257" s="306" t="s">
        <v>153</v>
      </c>
      <c r="C257" s="306"/>
      <c r="D257" s="306"/>
      <c r="E257" s="306"/>
      <c r="F257" s="306"/>
      <c r="G257" s="306"/>
      <c r="H257" s="306"/>
      <c r="I257" s="306"/>
    </row>
    <row r="258" spans="2:9" x14ac:dyDescent="0.2">
      <c r="B258" s="306"/>
      <c r="C258" s="306"/>
      <c r="D258" s="306"/>
      <c r="E258" s="306"/>
      <c r="F258" s="306"/>
      <c r="G258" s="306"/>
      <c r="H258" s="306"/>
      <c r="I258" s="306"/>
    </row>
  </sheetData>
  <sheetProtection password="CA3E" sheet="1" objects="1" scenarios="1" formatRows="0"/>
  <mergeCells count="35">
    <mergeCell ref="B257:I258"/>
    <mergeCell ref="B5:B9"/>
    <mergeCell ref="C243:J243"/>
    <mergeCell ref="C168:J168"/>
    <mergeCell ref="B181:J181"/>
    <mergeCell ref="C186:J186"/>
    <mergeCell ref="B194:J194"/>
    <mergeCell ref="C197:J197"/>
    <mergeCell ref="C203:J203"/>
    <mergeCell ref="C209:J209"/>
    <mergeCell ref="C215:J215"/>
    <mergeCell ref="C220:J220"/>
    <mergeCell ref="B228:J228"/>
    <mergeCell ref="B236:J236"/>
    <mergeCell ref="C155:J155"/>
    <mergeCell ref="C75:J75"/>
    <mergeCell ref="C86:J86"/>
    <mergeCell ref="C97:J97"/>
    <mergeCell ref="B116:J116"/>
    <mergeCell ref="C117:J117"/>
    <mergeCell ref="C123:J123"/>
    <mergeCell ref="B132:J132"/>
    <mergeCell ref="C133:J133"/>
    <mergeCell ref="C139:J139"/>
    <mergeCell ref="B151:J151"/>
    <mergeCell ref="B154:J154"/>
    <mergeCell ref="C64:J64"/>
    <mergeCell ref="B2:J2"/>
    <mergeCell ref="B10:J10"/>
    <mergeCell ref="B30:J30"/>
    <mergeCell ref="B44:J44"/>
    <mergeCell ref="C45:J45"/>
    <mergeCell ref="C46:J46"/>
    <mergeCell ref="C52:J52"/>
    <mergeCell ref="C58:J58"/>
  </mergeCells>
  <pageMargins left="0.70866141732283472" right="0.70866141732283472" top="0.74803149606299213" bottom="0.74803149606299213" header="0.31496062992125984" footer="0.31496062992125984"/>
  <pageSetup paperSize="5" scale="73" fitToHeight="0" orientation="landscape" r:id="rId1"/>
  <headerFooter>
    <oddFooter>&amp;L&amp;"-,Bold"Conseil des arts du Canada Confidentiel&amp;C&amp;D&amp;RPage &amp;P</oddFooter>
  </headerFooter>
  <ignoredErrors>
    <ignoredError sqref="B156:J246 B47:J97 B13:J41 C6:D8 B99:J145 C98:J9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L258"/>
  <sheetViews>
    <sheetView showGridLines="0" zoomScale="90" zoomScaleNormal="90" workbookViewId="0">
      <pane ySplit="4" topLeftCell="A5" activePane="bottomLeft" state="frozen"/>
      <selection pane="bottomLeft" activeCell="A5" sqref="A5"/>
    </sheetView>
  </sheetViews>
  <sheetFormatPr defaultRowHeight="14.25" x14ac:dyDescent="0.2"/>
  <cols>
    <col min="1" max="1" width="2.85546875" style="65" customWidth="1"/>
    <col min="2" max="2" width="46.7109375" style="65" customWidth="1"/>
    <col min="3" max="3" width="16.5703125" style="65" customWidth="1"/>
    <col min="4" max="4" width="17.85546875" style="65" customWidth="1"/>
    <col min="5" max="5" width="17.28515625" style="65" customWidth="1"/>
    <col min="6" max="6" width="19" style="65" customWidth="1"/>
    <col min="7" max="7" width="18.7109375" style="65" customWidth="1"/>
    <col min="8" max="9" width="17.5703125" style="65" customWidth="1"/>
    <col min="10" max="10" width="17.140625" style="65" customWidth="1"/>
    <col min="11" max="11" width="40.28515625" style="65" customWidth="1"/>
    <col min="12" max="16384" width="9.140625" style="65"/>
  </cols>
  <sheetData>
    <row r="1" spans="1:11" x14ac:dyDescent="0.2">
      <c r="B1" s="159" t="s">
        <v>197</v>
      </c>
    </row>
    <row r="2" spans="1:11" ht="18" x14ac:dyDescent="0.2">
      <c r="A2" s="64"/>
      <c r="B2" s="299" t="s">
        <v>122</v>
      </c>
      <c r="C2" s="299"/>
      <c r="D2" s="299"/>
      <c r="E2" s="299"/>
      <c r="F2" s="299"/>
      <c r="G2" s="299"/>
      <c r="H2" s="299"/>
      <c r="I2" s="299"/>
      <c r="J2" s="299"/>
      <c r="K2" s="299"/>
    </row>
    <row r="3" spans="1:11" ht="7.5" customHeight="1" x14ac:dyDescent="0.2">
      <c r="A3" s="64"/>
      <c r="B3" s="64"/>
      <c r="C3" s="66"/>
      <c r="D3" s="66"/>
      <c r="E3" s="66"/>
      <c r="F3" s="66"/>
      <c r="G3" s="66"/>
      <c r="H3" s="66"/>
      <c r="I3" s="66"/>
      <c r="J3" s="66"/>
      <c r="K3" s="13"/>
    </row>
    <row r="4" spans="1:11" ht="48.75" customHeight="1" x14ac:dyDescent="0.2">
      <c r="A4" s="70"/>
      <c r="B4" s="184" t="s">
        <v>28</v>
      </c>
      <c r="C4" s="116" t="s">
        <v>53</v>
      </c>
      <c r="D4" s="117" t="s">
        <v>60</v>
      </c>
      <c r="E4" s="117" t="s">
        <v>62</v>
      </c>
      <c r="F4" s="146" t="s">
        <v>63</v>
      </c>
      <c r="G4" s="146" t="s">
        <v>199</v>
      </c>
      <c r="H4" s="109" t="s">
        <v>200</v>
      </c>
      <c r="I4" s="109" t="s">
        <v>64</v>
      </c>
      <c r="J4" s="192" t="s">
        <v>65</v>
      </c>
      <c r="K4" s="189" t="s">
        <v>52</v>
      </c>
    </row>
    <row r="5" spans="1:11" ht="15" x14ac:dyDescent="0.2">
      <c r="A5" s="70"/>
      <c r="B5" s="347" t="s">
        <v>155</v>
      </c>
      <c r="C5" s="239" t="s">
        <v>1</v>
      </c>
      <c r="D5" s="239" t="s">
        <v>1</v>
      </c>
      <c r="E5" s="239" t="s">
        <v>1</v>
      </c>
      <c r="F5" s="218" t="s">
        <v>1</v>
      </c>
      <c r="G5" s="218" t="s">
        <v>1</v>
      </c>
      <c r="H5" s="218" t="s">
        <v>1</v>
      </c>
      <c r="I5" s="218" t="s">
        <v>1</v>
      </c>
      <c r="J5" s="193"/>
      <c r="K5" s="190"/>
    </row>
    <row r="6" spans="1:11" ht="15" x14ac:dyDescent="0.2">
      <c r="A6" s="70"/>
      <c r="B6" s="348"/>
      <c r="C6" s="237" t="str">
        <f>+'H COMP Mise à jour Année 2'!C6</f>
        <v>Date :</v>
      </c>
      <c r="D6" s="237" t="str">
        <f>+'H COMP Mise à jour Année 2'!H6</f>
        <v>Date :</v>
      </c>
      <c r="E6" s="237" t="str">
        <f>+'D COMP Budget'!E6</f>
        <v>Date :</v>
      </c>
      <c r="F6" s="127" t="s">
        <v>16</v>
      </c>
      <c r="G6" s="127" t="s">
        <v>16</v>
      </c>
      <c r="H6" s="127" t="s">
        <v>16</v>
      </c>
      <c r="I6" s="127" t="s">
        <v>16</v>
      </c>
      <c r="J6" s="193"/>
      <c r="K6" s="190"/>
    </row>
    <row r="7" spans="1:11" ht="15" x14ac:dyDescent="0.2">
      <c r="A7" s="70"/>
      <c r="B7" s="348"/>
      <c r="C7" s="125" t="s">
        <v>2</v>
      </c>
      <c r="D7" s="125" t="s">
        <v>2</v>
      </c>
      <c r="E7" s="125" t="s">
        <v>2</v>
      </c>
      <c r="F7" s="92" t="s">
        <v>2</v>
      </c>
      <c r="G7" s="92" t="s">
        <v>2</v>
      </c>
      <c r="H7" s="92" t="s">
        <v>2</v>
      </c>
      <c r="I7" s="92" t="s">
        <v>2</v>
      </c>
      <c r="J7" s="193"/>
      <c r="K7" s="190"/>
    </row>
    <row r="8" spans="1:11" ht="15" x14ac:dyDescent="0.2">
      <c r="A8" s="70"/>
      <c r="B8" s="348"/>
      <c r="C8" s="238" t="str">
        <f>+'H COMP Mise à jour Année 2'!C8</f>
        <v>Date :</v>
      </c>
      <c r="D8" s="238" t="str">
        <f>+'H COMP Mise à jour Année 2'!H8</f>
        <v>Date :</v>
      </c>
      <c r="E8" s="238" t="str">
        <f>+'D COMP Budget'!E8</f>
        <v>Date :</v>
      </c>
      <c r="F8" s="130" t="s">
        <v>16</v>
      </c>
      <c r="G8" s="130" t="s">
        <v>16</v>
      </c>
      <c r="H8" s="130" t="s">
        <v>16</v>
      </c>
      <c r="I8" s="130" t="s">
        <v>16</v>
      </c>
      <c r="J8" s="194"/>
      <c r="K8" s="191"/>
    </row>
    <row r="9" spans="1:11" ht="7.5" customHeight="1" x14ac:dyDescent="0.2">
      <c r="A9" s="70"/>
      <c r="B9" s="349"/>
      <c r="C9" s="10"/>
      <c r="D9" s="10"/>
      <c r="E9" s="10"/>
      <c r="F9" s="10"/>
      <c r="G9" s="10"/>
      <c r="H9" s="10"/>
      <c r="I9" s="10"/>
      <c r="J9" s="10"/>
      <c r="K9" s="5"/>
    </row>
    <row r="10" spans="1:11" s="64" customFormat="1" ht="15" x14ac:dyDescent="0.25">
      <c r="B10" s="283" t="s">
        <v>29</v>
      </c>
      <c r="C10" s="283"/>
      <c r="D10" s="283"/>
      <c r="E10" s="283"/>
      <c r="F10" s="283"/>
      <c r="G10" s="283"/>
      <c r="H10" s="283"/>
      <c r="I10" s="283"/>
      <c r="J10" s="283"/>
      <c r="K10" s="283"/>
    </row>
    <row r="11" spans="1:11" s="9" customFormat="1" ht="57" x14ac:dyDescent="0.2">
      <c r="B11" s="17" t="s">
        <v>124</v>
      </c>
      <c r="C11" s="100"/>
      <c r="D11" s="100"/>
      <c r="E11" s="100"/>
      <c r="F11" s="100"/>
      <c r="G11" s="100"/>
      <c r="H11" s="100"/>
      <c r="I11" s="100"/>
      <c r="J11" s="100"/>
      <c r="K11" s="97"/>
    </row>
    <row r="12" spans="1:11" s="64" customFormat="1" ht="14.25" customHeight="1" x14ac:dyDescent="0.2">
      <c r="B12" s="11" t="str">
        <f>IF(ISBLANK('D COMP Budget'!B12),"",'D COMP Budget'!B12)</f>
        <v>Redevances et droits d’auteur</v>
      </c>
      <c r="C12" s="100"/>
      <c r="D12" s="126"/>
      <c r="E12" s="126"/>
      <c r="F12" s="128"/>
      <c r="G12" s="128"/>
      <c r="H12" s="128"/>
      <c r="I12" s="128"/>
      <c r="J12" s="126"/>
      <c r="K12" s="99"/>
    </row>
    <row r="13" spans="1:11" s="64" customFormat="1" ht="14.25" customHeight="1" x14ac:dyDescent="0.2">
      <c r="B13" s="19" t="str">
        <f>IF(ISBLANK('H COMP Mise à jour Année 2'!B13),"",'H COMP Mise à jour Année 2'!B13)</f>
        <v/>
      </c>
      <c r="C13" s="100"/>
      <c r="D13" s="126"/>
      <c r="E13" s="126"/>
      <c r="F13" s="128"/>
      <c r="G13" s="128"/>
      <c r="H13" s="128"/>
      <c r="I13" s="128"/>
      <c r="J13" s="126"/>
      <c r="K13" s="99"/>
    </row>
    <row r="14" spans="1:11" s="64" customFormat="1" ht="14.25" customHeight="1" x14ac:dyDescent="0.2">
      <c r="B14" s="19" t="str">
        <f>IF(ISBLANK('H COMP Mise à jour Année 2'!B14),"",'H COMP Mise à jour Année 2'!B14)</f>
        <v/>
      </c>
      <c r="C14" s="100"/>
      <c r="D14" s="126"/>
      <c r="E14" s="126"/>
      <c r="F14" s="128"/>
      <c r="G14" s="128"/>
      <c r="H14" s="128"/>
      <c r="I14" s="128"/>
      <c r="J14" s="126"/>
      <c r="K14" s="99"/>
    </row>
    <row r="15" spans="1:11" s="64" customFormat="1" ht="14.25" customHeight="1" x14ac:dyDescent="0.2">
      <c r="B15" s="19" t="str">
        <f>IF(ISBLANK('H COMP Mise à jour Année 2'!B15),"",'H COMP Mise à jour Année 2'!B15)</f>
        <v/>
      </c>
      <c r="C15" s="100"/>
      <c r="D15" s="126"/>
      <c r="E15" s="126"/>
      <c r="F15" s="128"/>
      <c r="G15" s="128"/>
      <c r="H15" s="128"/>
      <c r="I15" s="128"/>
      <c r="J15" s="126"/>
      <c r="K15" s="99"/>
    </row>
    <row r="16" spans="1:11" s="64" customFormat="1" ht="14.25" customHeight="1" x14ac:dyDescent="0.2">
      <c r="B16" s="19" t="str">
        <f>IF(ISBLANK('H COMP Mise à jour Année 2'!B16),"",'H COMP Mise à jour Année 2'!B16)</f>
        <v/>
      </c>
      <c r="C16" s="100"/>
      <c r="D16" s="126"/>
      <c r="E16" s="126"/>
      <c r="F16" s="128"/>
      <c r="G16" s="128"/>
      <c r="H16" s="128"/>
      <c r="I16" s="128"/>
      <c r="J16" s="126"/>
      <c r="K16" s="99"/>
    </row>
    <row r="17" spans="1:11" s="64" customFormat="1" ht="14.25" customHeight="1" x14ac:dyDescent="0.2">
      <c r="B17" s="19" t="str">
        <f>IF(ISBLANK('H COMP Mise à jour Année 2'!B17),"",'H COMP Mise à jour Année 2'!B17)</f>
        <v/>
      </c>
      <c r="C17" s="100"/>
      <c r="D17" s="126"/>
      <c r="E17" s="126"/>
      <c r="F17" s="128"/>
      <c r="G17" s="128"/>
      <c r="H17" s="128"/>
      <c r="I17" s="128"/>
      <c r="J17" s="126"/>
      <c r="K17" s="99"/>
    </row>
    <row r="18" spans="1:11" s="64" customFormat="1" ht="14.25" customHeight="1" x14ac:dyDescent="0.2">
      <c r="B18" s="19" t="str">
        <f>IF(ISBLANK('H COMP Mise à jour Année 2'!B18),"",'H COMP Mise à jour Année 2'!B18)</f>
        <v/>
      </c>
      <c r="C18" s="100"/>
      <c r="D18" s="126"/>
      <c r="E18" s="126"/>
      <c r="F18" s="128"/>
      <c r="G18" s="128"/>
      <c r="H18" s="128"/>
      <c r="I18" s="128"/>
      <c r="J18" s="126"/>
      <c r="K18" s="99"/>
    </row>
    <row r="19" spans="1:11" s="64" customFormat="1" ht="14.25" customHeight="1" x14ac:dyDescent="0.2">
      <c r="B19" s="19" t="str">
        <f>IF(ISBLANK('H COMP Mise à jour Année 2'!B19),"",'H COMP Mise à jour Année 2'!B19)</f>
        <v/>
      </c>
      <c r="C19" s="100"/>
      <c r="D19" s="126"/>
      <c r="E19" s="126"/>
      <c r="F19" s="128"/>
      <c r="G19" s="128"/>
      <c r="H19" s="128"/>
      <c r="I19" s="128"/>
      <c r="J19" s="126"/>
      <c r="K19" s="99"/>
    </row>
    <row r="20" spans="1:11" s="64" customFormat="1" ht="14.25" customHeight="1" x14ac:dyDescent="0.2">
      <c r="B20" s="19" t="str">
        <f>IF(ISBLANK('H COMP Mise à jour Année 2'!B20),"",'H COMP Mise à jour Année 2'!B20)</f>
        <v/>
      </c>
      <c r="C20" s="100"/>
      <c r="D20" s="126"/>
      <c r="E20" s="126"/>
      <c r="F20" s="128"/>
      <c r="G20" s="128"/>
      <c r="H20" s="128"/>
      <c r="I20" s="128"/>
      <c r="J20" s="126"/>
      <c r="K20" s="99"/>
    </row>
    <row r="21" spans="1:11" s="64" customFormat="1" ht="14.25" customHeight="1" x14ac:dyDescent="0.2">
      <c r="B21" s="19" t="str">
        <f>IF(ISBLANK('H COMP Mise à jour Année 2'!B21),"",'H COMP Mise à jour Année 2'!B21)</f>
        <v/>
      </c>
      <c r="C21" s="100"/>
      <c r="D21" s="126"/>
      <c r="E21" s="126"/>
      <c r="F21" s="128"/>
      <c r="G21" s="128"/>
      <c r="H21" s="128"/>
      <c r="I21" s="128"/>
      <c r="J21" s="126"/>
      <c r="K21" s="99"/>
    </row>
    <row r="22" spans="1:11" s="64" customFormat="1" ht="14.25" customHeight="1" x14ac:dyDescent="0.2">
      <c r="B22" s="19" t="str">
        <f>IF(ISBLANK('H COMP Mise à jour Année 2'!B22),"",'H COMP Mise à jour Année 2'!B22)</f>
        <v/>
      </c>
      <c r="C22" s="100"/>
      <c r="D22" s="126"/>
      <c r="E22" s="126"/>
      <c r="F22" s="128"/>
      <c r="G22" s="128"/>
      <c r="H22" s="128"/>
      <c r="I22" s="128"/>
      <c r="J22" s="126"/>
      <c r="K22" s="99"/>
    </row>
    <row r="23" spans="1:11" s="64" customFormat="1" ht="14.25" customHeight="1" x14ac:dyDescent="0.2">
      <c r="B23" s="19" t="str">
        <f>IF(ISBLANK('H COMP Mise à jour Année 2'!B23),"",'H COMP Mise à jour Année 2'!B23)</f>
        <v/>
      </c>
      <c r="C23" s="100"/>
      <c r="D23" s="126"/>
      <c r="E23" s="126"/>
      <c r="F23" s="128"/>
      <c r="G23" s="128"/>
      <c r="H23" s="128"/>
      <c r="I23" s="128"/>
      <c r="J23" s="126"/>
      <c r="K23" s="99"/>
    </row>
    <row r="24" spans="1:11" s="64" customFormat="1" ht="14.25" customHeight="1" x14ac:dyDescent="0.2">
      <c r="B24" s="19" t="str">
        <f>IF(ISBLANK('H COMP Mise à jour Année 2'!B24),"",'H COMP Mise à jour Année 2'!B24)</f>
        <v/>
      </c>
      <c r="C24" s="100"/>
      <c r="D24" s="126"/>
      <c r="E24" s="126"/>
      <c r="F24" s="128"/>
      <c r="G24" s="128"/>
      <c r="H24" s="128"/>
      <c r="I24" s="128"/>
      <c r="J24" s="126"/>
      <c r="K24" s="99"/>
    </row>
    <row r="25" spans="1:11" s="64" customFormat="1" ht="14.25" customHeight="1" x14ac:dyDescent="0.2">
      <c r="B25" s="19" t="str">
        <f>IF(ISBLANK('H COMP Mise à jour Année 2'!B25),"",'H COMP Mise à jour Année 2'!B25)</f>
        <v/>
      </c>
      <c r="C25" s="100"/>
      <c r="D25" s="126"/>
      <c r="E25" s="126"/>
      <c r="F25" s="128"/>
      <c r="G25" s="128"/>
      <c r="H25" s="128"/>
      <c r="I25" s="128"/>
      <c r="J25" s="126"/>
      <c r="K25" s="99"/>
    </row>
    <row r="26" spans="1:11" s="64" customFormat="1" ht="14.25" customHeight="1" x14ac:dyDescent="0.2">
      <c r="B26" s="19" t="str">
        <f>IF(ISBLANK('H COMP Mise à jour Année 2'!B26),"",'H COMP Mise à jour Année 2'!B26)</f>
        <v/>
      </c>
      <c r="C26" s="100"/>
      <c r="D26" s="126"/>
      <c r="E26" s="126"/>
      <c r="F26" s="128"/>
      <c r="G26" s="128"/>
      <c r="H26" s="128"/>
      <c r="I26" s="128"/>
      <c r="J26" s="126"/>
      <c r="K26" s="99"/>
    </row>
    <row r="27" spans="1:11" s="64" customFormat="1" ht="14.25" customHeight="1" x14ac:dyDescent="0.2">
      <c r="B27" s="19" t="str">
        <f>IF(ISBLANK('H COMP Mise à jour Année 2'!B27),"",'H COMP Mise à jour Année 2'!B27)</f>
        <v/>
      </c>
      <c r="C27" s="100"/>
      <c r="D27" s="126"/>
      <c r="E27" s="126"/>
      <c r="F27" s="128"/>
      <c r="G27" s="128"/>
      <c r="H27" s="128"/>
      <c r="I27" s="128"/>
      <c r="J27" s="126"/>
      <c r="K27" s="99"/>
    </row>
    <row r="28" spans="1:11" s="64" customFormat="1" ht="15" x14ac:dyDescent="0.25">
      <c r="B28" s="105" t="str">
        <f>IF(ISBLANK('D COMP Budget'!B28),"",'D COMP Budget'!B28)</f>
        <v>Sous-total - Honoraires professionnels</v>
      </c>
      <c r="C28" s="131">
        <f>+'G COMP Mise à jour Année 1'!F28</f>
        <v>0</v>
      </c>
      <c r="D28" s="131">
        <f>+'H COMP Mise à jour Année 2'!H28</f>
        <v>0</v>
      </c>
      <c r="E28" s="131">
        <f>+'D COMP Budget'!E28</f>
        <v>0</v>
      </c>
      <c r="F28" s="129">
        <f>SUM(F12:F27)</f>
        <v>0</v>
      </c>
      <c r="G28" s="129">
        <f>SUM(G12:G27)</f>
        <v>0</v>
      </c>
      <c r="H28" s="129">
        <f>SUM(H12:H27)</f>
        <v>0</v>
      </c>
      <c r="I28" s="129">
        <f>SUM(I12:I27)</f>
        <v>0</v>
      </c>
      <c r="J28" s="131">
        <f>+C28+D28+I28</f>
        <v>0</v>
      </c>
      <c r="K28" s="72"/>
    </row>
    <row r="29" spans="1:11" s="64" customFormat="1" ht="7.5" customHeight="1" x14ac:dyDescent="0.25">
      <c r="B29" s="70"/>
      <c r="C29" s="12"/>
      <c r="D29" s="12"/>
      <c r="E29" s="12"/>
      <c r="F29" s="6"/>
      <c r="G29" s="6"/>
      <c r="H29" s="6"/>
      <c r="I29" s="6"/>
      <c r="J29" s="12"/>
    </row>
    <row r="30" spans="1:11" ht="16.5" customHeight="1" x14ac:dyDescent="0.25">
      <c r="A30" s="64"/>
      <c r="B30" s="346" t="s">
        <v>170</v>
      </c>
      <c r="C30" s="346"/>
      <c r="D30" s="346"/>
      <c r="E30" s="346"/>
      <c r="F30" s="346"/>
      <c r="G30" s="346"/>
      <c r="H30" s="346"/>
      <c r="I30" s="346"/>
      <c r="J30" s="346"/>
      <c r="K30" s="346"/>
    </row>
    <row r="31" spans="1:11" s="73" customFormat="1" ht="71.25" x14ac:dyDescent="0.2">
      <c r="A31" s="9"/>
      <c r="B31" s="107" t="str">
        <f>IF(ISBLANK('D COMP Budget'!B31),"",'D COMP Budget'!B31)</f>
        <v>Par ex., frais de déplacement; transport et expédition des marchandises ou bagages additionnels; emballage et empaquetage; Indemnité journalière et hébergement, maximum de 150 $ par jour.</v>
      </c>
      <c r="C31" s="100"/>
      <c r="D31" s="100"/>
      <c r="E31" s="100"/>
      <c r="F31" s="100"/>
      <c r="G31" s="100"/>
      <c r="H31" s="100"/>
      <c r="I31" s="100"/>
      <c r="J31" s="100"/>
      <c r="K31" s="97"/>
    </row>
    <row r="32" spans="1:11" s="73" customFormat="1" ht="16.5" customHeight="1" x14ac:dyDescent="0.2">
      <c r="A32" s="9"/>
      <c r="B32" s="19" t="str">
        <f>IF(ISBLANK('H COMP Mise à jour Année 2'!B32),"",'H COMP Mise à jour Année 2'!B32)</f>
        <v/>
      </c>
      <c r="C32" s="126"/>
      <c r="D32" s="126"/>
      <c r="E32" s="126"/>
      <c r="F32" s="128"/>
      <c r="G32" s="128"/>
      <c r="H32" s="128"/>
      <c r="I32" s="128"/>
      <c r="J32" s="126"/>
      <c r="K32" s="99"/>
    </row>
    <row r="33" spans="1:11" s="74" customFormat="1" ht="15.75" x14ac:dyDescent="0.2">
      <c r="A33" s="64"/>
      <c r="B33" s="19" t="str">
        <f>IF(ISBLANK('H COMP Mise à jour Année 2'!B33),"",'H COMP Mise à jour Année 2'!B33)</f>
        <v/>
      </c>
      <c r="C33" s="126"/>
      <c r="D33" s="126"/>
      <c r="E33" s="126"/>
      <c r="F33" s="128"/>
      <c r="G33" s="128"/>
      <c r="H33" s="128"/>
      <c r="I33" s="128"/>
      <c r="J33" s="126"/>
      <c r="K33" s="99"/>
    </row>
    <row r="34" spans="1:11" s="74" customFormat="1" ht="15.75" x14ac:dyDescent="0.2">
      <c r="A34" s="64"/>
      <c r="B34" s="19" t="str">
        <f>IF(ISBLANK('H COMP Mise à jour Année 2'!B34),"",'H COMP Mise à jour Année 2'!B34)</f>
        <v/>
      </c>
      <c r="C34" s="126"/>
      <c r="D34" s="126"/>
      <c r="E34" s="126"/>
      <c r="F34" s="128"/>
      <c r="G34" s="128"/>
      <c r="H34" s="128"/>
      <c r="I34" s="128"/>
      <c r="J34" s="126"/>
      <c r="K34" s="99"/>
    </row>
    <row r="35" spans="1:11" s="74" customFormat="1" ht="15.75" x14ac:dyDescent="0.2">
      <c r="A35" s="64"/>
      <c r="B35" s="19" t="str">
        <f>IF(ISBLANK('H COMP Mise à jour Année 2'!B35),"",'H COMP Mise à jour Année 2'!B35)</f>
        <v/>
      </c>
      <c r="C35" s="126"/>
      <c r="D35" s="126"/>
      <c r="E35" s="126"/>
      <c r="F35" s="128"/>
      <c r="G35" s="128"/>
      <c r="H35" s="128"/>
      <c r="I35" s="128"/>
      <c r="J35" s="126"/>
      <c r="K35" s="99"/>
    </row>
    <row r="36" spans="1:11" s="74" customFormat="1" ht="15.75" x14ac:dyDescent="0.2">
      <c r="A36" s="64"/>
      <c r="B36" s="19" t="str">
        <f>IF(ISBLANK('H COMP Mise à jour Année 2'!B36),"",'H COMP Mise à jour Année 2'!B36)</f>
        <v/>
      </c>
      <c r="C36" s="126"/>
      <c r="D36" s="126"/>
      <c r="E36" s="126"/>
      <c r="F36" s="128"/>
      <c r="G36" s="128"/>
      <c r="H36" s="128"/>
      <c r="I36" s="128"/>
      <c r="J36" s="126"/>
      <c r="K36" s="99"/>
    </row>
    <row r="37" spans="1:11" s="74" customFormat="1" ht="15.75" x14ac:dyDescent="0.2">
      <c r="A37" s="64"/>
      <c r="B37" s="19" t="str">
        <f>IF(ISBLANK('H COMP Mise à jour Année 2'!B37),"",'H COMP Mise à jour Année 2'!B37)</f>
        <v/>
      </c>
      <c r="C37" s="126"/>
      <c r="D37" s="126"/>
      <c r="E37" s="126"/>
      <c r="F37" s="128"/>
      <c r="G37" s="128"/>
      <c r="H37" s="128"/>
      <c r="I37" s="128"/>
      <c r="J37" s="126"/>
      <c r="K37" s="99"/>
    </row>
    <row r="38" spans="1:11" s="74" customFormat="1" ht="15.75" x14ac:dyDescent="0.2">
      <c r="A38" s="64"/>
      <c r="B38" s="19" t="str">
        <f>IF(ISBLANK('H COMP Mise à jour Année 2'!B38),"",'H COMP Mise à jour Année 2'!B38)</f>
        <v/>
      </c>
      <c r="C38" s="126"/>
      <c r="D38" s="126"/>
      <c r="E38" s="126"/>
      <c r="F38" s="128"/>
      <c r="G38" s="128"/>
      <c r="H38" s="128"/>
      <c r="I38" s="128"/>
      <c r="J38" s="126"/>
      <c r="K38" s="99"/>
    </row>
    <row r="39" spans="1:11" s="74" customFormat="1" ht="15.75" x14ac:dyDescent="0.2">
      <c r="A39" s="64"/>
      <c r="B39" s="19" t="str">
        <f>IF(ISBLANK('H COMP Mise à jour Année 2'!B39),"",'H COMP Mise à jour Année 2'!B39)</f>
        <v/>
      </c>
      <c r="C39" s="126"/>
      <c r="D39" s="126"/>
      <c r="E39" s="126"/>
      <c r="F39" s="128"/>
      <c r="G39" s="128"/>
      <c r="H39" s="128"/>
      <c r="I39" s="128"/>
      <c r="J39" s="126"/>
      <c r="K39" s="99"/>
    </row>
    <row r="40" spans="1:11" s="74" customFormat="1" ht="15.75" x14ac:dyDescent="0.2">
      <c r="A40" s="64"/>
      <c r="B40" s="19" t="str">
        <f>IF(ISBLANK('H COMP Mise à jour Année 2'!B40),"",'H COMP Mise à jour Année 2'!B40)</f>
        <v/>
      </c>
      <c r="C40" s="126"/>
      <c r="D40" s="126"/>
      <c r="E40" s="126"/>
      <c r="F40" s="128"/>
      <c r="G40" s="128"/>
      <c r="H40" s="128"/>
      <c r="I40" s="128"/>
      <c r="J40" s="126"/>
      <c r="K40" s="99"/>
    </row>
    <row r="41" spans="1:11" s="74" customFormat="1" ht="15.75" x14ac:dyDescent="0.2">
      <c r="A41" s="64"/>
      <c r="B41" s="19" t="str">
        <f>IF(ISBLANK('H COMP Mise à jour Année 2'!B41),"",'H COMP Mise à jour Année 2'!B41)</f>
        <v/>
      </c>
      <c r="C41" s="126"/>
      <c r="D41" s="126"/>
      <c r="E41" s="126"/>
      <c r="F41" s="128"/>
      <c r="G41" s="128"/>
      <c r="H41" s="128"/>
      <c r="I41" s="128"/>
      <c r="J41" s="126"/>
      <c r="K41" s="99"/>
    </row>
    <row r="42" spans="1:11" s="74" customFormat="1" ht="15" x14ac:dyDescent="0.25">
      <c r="A42" s="64"/>
      <c r="B42" s="75" t="str">
        <f>IF(ISBLANK('D COMP Budget'!B42),"",'D COMP Budget'!B42)</f>
        <v xml:space="preserve">Sous-total - Frais de déplacement </v>
      </c>
      <c r="C42" s="131">
        <f>+'G COMP Mise à jour Année 1'!F42</f>
        <v>0</v>
      </c>
      <c r="D42" s="131">
        <f>+'H COMP Mise à jour Année 2'!H42</f>
        <v>0</v>
      </c>
      <c r="E42" s="131">
        <f>+'D COMP Budget'!E42</f>
        <v>0</v>
      </c>
      <c r="F42" s="129">
        <f>SUM(F32:F41)</f>
        <v>0</v>
      </c>
      <c r="G42" s="129">
        <f>SUM(G32:G41)</f>
        <v>0</v>
      </c>
      <c r="H42" s="129">
        <f>SUM(H32:H41)</f>
        <v>0</v>
      </c>
      <c r="I42" s="129">
        <f>SUM(I32:I41)</f>
        <v>0</v>
      </c>
      <c r="J42" s="131">
        <f>+C42+D42+I42</f>
        <v>0</v>
      </c>
      <c r="K42" s="20"/>
    </row>
    <row r="43" spans="1:11" ht="6.75" customHeight="1" x14ac:dyDescent="0.2">
      <c r="C43" s="76"/>
      <c r="D43" s="76"/>
      <c r="E43" s="76"/>
      <c r="F43" s="76"/>
      <c r="G43" s="76"/>
      <c r="H43" s="76"/>
      <c r="I43" s="76"/>
      <c r="J43" s="76"/>
    </row>
    <row r="44" spans="1:11" ht="15" x14ac:dyDescent="0.2">
      <c r="B44" s="283" t="s">
        <v>171</v>
      </c>
      <c r="C44" s="283"/>
      <c r="D44" s="283"/>
      <c r="E44" s="283"/>
      <c r="F44" s="283"/>
      <c r="G44" s="283"/>
      <c r="H44" s="283"/>
      <c r="I44" s="283"/>
      <c r="J44" s="283"/>
      <c r="K44" s="283"/>
    </row>
    <row r="45" spans="1:11" ht="45.75" customHeight="1" x14ac:dyDescent="0.2">
      <c r="B45" s="107" t="str">
        <f>IF(ISBLANK('D COMP Budget'!B45),"",'D COMP Budget'!B45)</f>
        <v>Comprennent l’accessibilité du public, par ex. interprétation gestuelle, sous-titrage, description audio, etc.</v>
      </c>
      <c r="C45" s="318"/>
      <c r="D45" s="319"/>
      <c r="E45" s="319"/>
      <c r="F45" s="319"/>
      <c r="G45" s="319"/>
      <c r="H45" s="319"/>
      <c r="I45" s="319"/>
      <c r="J45" s="319"/>
      <c r="K45" s="320"/>
    </row>
    <row r="46" spans="1:11" ht="30" x14ac:dyDescent="0.25">
      <c r="B46" s="35" t="str">
        <f>IF(ISBLANK('D COMP Budget'!B46),"",'D COMP Budget'!B46)</f>
        <v>Personnel de production, technique et d’installation</v>
      </c>
      <c r="C46" s="318"/>
      <c r="D46" s="319"/>
      <c r="E46" s="319"/>
      <c r="F46" s="319"/>
      <c r="G46" s="319"/>
      <c r="H46" s="319"/>
      <c r="I46" s="319"/>
      <c r="J46" s="319"/>
      <c r="K46" s="320"/>
    </row>
    <row r="47" spans="1:11" ht="15.75" x14ac:dyDescent="0.2">
      <c r="B47" s="19" t="str">
        <f>IF(ISBLANK('H COMP Mise à jour Année 2'!B47),"",'H COMP Mise à jour Année 2'!B47)</f>
        <v/>
      </c>
      <c r="C47" s="100"/>
      <c r="D47" s="126"/>
      <c r="E47" s="126"/>
      <c r="F47" s="128"/>
      <c r="G47" s="128"/>
      <c r="H47" s="128"/>
      <c r="I47" s="128"/>
      <c r="J47" s="126"/>
      <c r="K47" s="99"/>
    </row>
    <row r="48" spans="1:11" ht="15.75" x14ac:dyDescent="0.2">
      <c r="B48" s="19" t="str">
        <f>IF(ISBLANK('H COMP Mise à jour Année 2'!B48),"",'H COMP Mise à jour Année 2'!B48)</f>
        <v/>
      </c>
      <c r="C48" s="100"/>
      <c r="D48" s="126"/>
      <c r="E48" s="126"/>
      <c r="F48" s="128"/>
      <c r="G48" s="128"/>
      <c r="H48" s="128"/>
      <c r="I48" s="128"/>
      <c r="J48" s="126"/>
      <c r="K48" s="99"/>
    </row>
    <row r="49" spans="2:11" ht="15.75" x14ac:dyDescent="0.2">
      <c r="B49" s="19" t="str">
        <f>IF(ISBLANK('H COMP Mise à jour Année 2'!B49),"",'H COMP Mise à jour Année 2'!B49)</f>
        <v/>
      </c>
      <c r="C49" s="100"/>
      <c r="D49" s="126"/>
      <c r="E49" s="126"/>
      <c r="F49" s="128"/>
      <c r="G49" s="128"/>
      <c r="H49" s="128"/>
      <c r="I49" s="128"/>
      <c r="J49" s="126"/>
      <c r="K49" s="99"/>
    </row>
    <row r="50" spans="2:11" ht="15.75" x14ac:dyDescent="0.2">
      <c r="B50" s="19" t="str">
        <f>IF(ISBLANK('H COMP Mise à jour Année 2'!B50),"",'H COMP Mise à jour Année 2'!B50)</f>
        <v/>
      </c>
      <c r="C50" s="100"/>
      <c r="D50" s="126"/>
      <c r="E50" s="126"/>
      <c r="F50" s="128"/>
      <c r="G50" s="128"/>
      <c r="H50" s="128"/>
      <c r="I50" s="128"/>
      <c r="J50" s="126"/>
      <c r="K50" s="99"/>
    </row>
    <row r="51" spans="2:11" ht="15.75" x14ac:dyDescent="0.2">
      <c r="B51" s="19" t="str">
        <f>IF(ISBLANK('H COMP Mise à jour Année 2'!B51),"",'H COMP Mise à jour Année 2'!B51)</f>
        <v/>
      </c>
      <c r="C51" s="100"/>
      <c r="D51" s="126"/>
      <c r="E51" s="126"/>
      <c r="F51" s="128"/>
      <c r="G51" s="128"/>
      <c r="H51" s="128"/>
      <c r="I51" s="128"/>
      <c r="J51" s="126"/>
      <c r="K51" s="99"/>
    </row>
    <row r="52" spans="2:11" ht="15" x14ac:dyDescent="0.25">
      <c r="B52" s="35" t="str">
        <f>IF(ISBLANK('D COMP Budget'!B52),"",'D COMP Budget'!B52)</f>
        <v>Location des lieux</v>
      </c>
      <c r="C52" s="318"/>
      <c r="D52" s="319"/>
      <c r="E52" s="319"/>
      <c r="F52" s="319"/>
      <c r="G52" s="319"/>
      <c r="H52" s="319"/>
      <c r="I52" s="319"/>
      <c r="J52" s="319"/>
      <c r="K52" s="320"/>
    </row>
    <row r="53" spans="2:11" ht="15.75" x14ac:dyDescent="0.2">
      <c r="B53" s="19" t="str">
        <f>IF(ISBLANK('H COMP Mise à jour Année 2'!B53),"",'H COMP Mise à jour Année 2'!B53)</f>
        <v/>
      </c>
      <c r="C53" s="100"/>
      <c r="D53" s="126"/>
      <c r="E53" s="126"/>
      <c r="F53" s="128"/>
      <c r="G53" s="128"/>
      <c r="H53" s="128"/>
      <c r="I53" s="128"/>
      <c r="J53" s="126"/>
      <c r="K53" s="99"/>
    </row>
    <row r="54" spans="2:11" ht="15.75" x14ac:dyDescent="0.2">
      <c r="B54" s="19" t="str">
        <f>IF(ISBLANK('H COMP Mise à jour Année 2'!B54),"",'H COMP Mise à jour Année 2'!B54)</f>
        <v/>
      </c>
      <c r="C54" s="100"/>
      <c r="D54" s="126"/>
      <c r="E54" s="126"/>
      <c r="F54" s="128"/>
      <c r="G54" s="128"/>
      <c r="H54" s="128"/>
      <c r="I54" s="128"/>
      <c r="J54" s="126"/>
      <c r="K54" s="99"/>
    </row>
    <row r="55" spans="2:11" ht="15.75" x14ac:dyDescent="0.2">
      <c r="B55" s="19" t="str">
        <f>IF(ISBLANK('H COMP Mise à jour Année 2'!B55),"",'H COMP Mise à jour Année 2'!B55)</f>
        <v/>
      </c>
      <c r="C55" s="100"/>
      <c r="D55" s="126"/>
      <c r="E55" s="126"/>
      <c r="F55" s="128"/>
      <c r="G55" s="128"/>
      <c r="H55" s="128"/>
      <c r="I55" s="128"/>
      <c r="J55" s="126"/>
      <c r="K55" s="99"/>
    </row>
    <row r="56" spans="2:11" ht="15.75" x14ac:dyDescent="0.2">
      <c r="B56" s="19" t="str">
        <f>IF(ISBLANK('H COMP Mise à jour Année 2'!B56),"",'H COMP Mise à jour Année 2'!B56)</f>
        <v/>
      </c>
      <c r="C56" s="100"/>
      <c r="D56" s="126"/>
      <c r="E56" s="126"/>
      <c r="F56" s="128"/>
      <c r="G56" s="128"/>
      <c r="H56" s="128"/>
      <c r="I56" s="128"/>
      <c r="J56" s="126"/>
      <c r="K56" s="99"/>
    </row>
    <row r="57" spans="2:11" ht="15.75" x14ac:dyDescent="0.2">
      <c r="B57" s="19" t="str">
        <f>IF(ISBLANK('H COMP Mise à jour Année 2'!B57),"",'H COMP Mise à jour Année 2'!B57)</f>
        <v/>
      </c>
      <c r="C57" s="100"/>
      <c r="D57" s="126"/>
      <c r="E57" s="126"/>
      <c r="F57" s="128"/>
      <c r="G57" s="128"/>
      <c r="H57" s="128"/>
      <c r="I57" s="128"/>
      <c r="J57" s="126"/>
      <c r="K57" s="99"/>
    </row>
    <row r="58" spans="2:11" ht="15" x14ac:dyDescent="0.25">
      <c r="B58" s="36" t="str">
        <f>IF(ISBLANK('D COMP Budget'!B58),"",'D COMP Budget'!B58)</f>
        <v>Location d’équipement</v>
      </c>
      <c r="C58" s="318"/>
      <c r="D58" s="319"/>
      <c r="E58" s="319"/>
      <c r="F58" s="319"/>
      <c r="G58" s="319"/>
      <c r="H58" s="319"/>
      <c r="I58" s="319"/>
      <c r="J58" s="319"/>
      <c r="K58" s="320"/>
    </row>
    <row r="59" spans="2:11" ht="15.75" x14ac:dyDescent="0.2">
      <c r="B59" s="19" t="str">
        <f>IF(ISBLANK('H COMP Mise à jour Année 2'!B59),"",'H COMP Mise à jour Année 2'!B59)</f>
        <v/>
      </c>
      <c r="C59" s="100"/>
      <c r="D59" s="126"/>
      <c r="E59" s="126"/>
      <c r="F59" s="128"/>
      <c r="G59" s="128"/>
      <c r="H59" s="128"/>
      <c r="I59" s="128"/>
      <c r="J59" s="126"/>
      <c r="K59" s="99"/>
    </row>
    <row r="60" spans="2:11" ht="15.75" x14ac:dyDescent="0.2">
      <c r="B60" s="19" t="str">
        <f>IF(ISBLANK('H COMP Mise à jour Année 2'!B60),"",'H COMP Mise à jour Année 2'!B60)</f>
        <v/>
      </c>
      <c r="C60" s="100"/>
      <c r="D60" s="126"/>
      <c r="E60" s="126"/>
      <c r="F60" s="128"/>
      <c r="G60" s="128"/>
      <c r="H60" s="128"/>
      <c r="I60" s="128"/>
      <c r="J60" s="126"/>
      <c r="K60" s="99"/>
    </row>
    <row r="61" spans="2:11" ht="15.75" x14ac:dyDescent="0.2">
      <c r="B61" s="19" t="str">
        <f>IF(ISBLANK('H COMP Mise à jour Année 2'!B61),"",'H COMP Mise à jour Année 2'!B61)</f>
        <v/>
      </c>
      <c r="C61" s="100"/>
      <c r="D61" s="126"/>
      <c r="E61" s="126"/>
      <c r="F61" s="128"/>
      <c r="G61" s="128"/>
      <c r="H61" s="128"/>
      <c r="I61" s="128"/>
      <c r="J61" s="126"/>
      <c r="K61" s="99"/>
    </row>
    <row r="62" spans="2:11" ht="15.75" x14ac:dyDescent="0.2">
      <c r="B62" s="19" t="str">
        <f>IF(ISBLANK('H COMP Mise à jour Année 2'!B62),"",'H COMP Mise à jour Année 2'!B62)</f>
        <v/>
      </c>
      <c r="C62" s="100"/>
      <c r="D62" s="126"/>
      <c r="E62" s="126"/>
      <c r="F62" s="128"/>
      <c r="G62" s="128"/>
      <c r="H62" s="128"/>
      <c r="I62" s="128"/>
      <c r="J62" s="126"/>
      <c r="K62" s="99"/>
    </row>
    <row r="63" spans="2:11" ht="15.75" x14ac:dyDescent="0.2">
      <c r="B63" s="19" t="str">
        <f>IF(ISBLANK('H COMP Mise à jour Année 2'!B63),"",'H COMP Mise à jour Année 2'!B63)</f>
        <v/>
      </c>
      <c r="C63" s="100"/>
      <c r="D63" s="126"/>
      <c r="E63" s="126"/>
      <c r="F63" s="128"/>
      <c r="G63" s="128"/>
      <c r="H63" s="128"/>
      <c r="I63" s="128"/>
      <c r="J63" s="126"/>
      <c r="K63" s="99"/>
    </row>
    <row r="64" spans="2:11" ht="15" x14ac:dyDescent="0.25">
      <c r="B64" s="36" t="str">
        <f>IF(ISBLANK('D COMP Budget'!B64),"",'D COMP Budget'!B64)</f>
        <v>Matériel et fournitures</v>
      </c>
      <c r="C64" s="318"/>
      <c r="D64" s="319"/>
      <c r="E64" s="319"/>
      <c r="F64" s="319"/>
      <c r="G64" s="319"/>
      <c r="H64" s="319"/>
      <c r="I64" s="319"/>
      <c r="J64" s="319"/>
      <c r="K64" s="320"/>
    </row>
    <row r="65" spans="2:11" ht="15.75" x14ac:dyDescent="0.2">
      <c r="B65" s="19" t="str">
        <f>IF(ISBLANK('H COMP Mise à jour Année 2'!B65),"",'H COMP Mise à jour Année 2'!B65)</f>
        <v/>
      </c>
      <c r="C65" s="100"/>
      <c r="D65" s="126"/>
      <c r="E65" s="126"/>
      <c r="F65" s="128"/>
      <c r="G65" s="128"/>
      <c r="H65" s="128"/>
      <c r="I65" s="128"/>
      <c r="J65" s="126"/>
      <c r="K65" s="99"/>
    </row>
    <row r="66" spans="2:11" ht="15.75" x14ac:dyDescent="0.2">
      <c r="B66" s="19" t="str">
        <f>IF(ISBLANK('H COMP Mise à jour Année 2'!B66),"",'H COMP Mise à jour Année 2'!B66)</f>
        <v/>
      </c>
      <c r="C66" s="100"/>
      <c r="D66" s="126"/>
      <c r="E66" s="126"/>
      <c r="F66" s="128"/>
      <c r="G66" s="128"/>
      <c r="H66" s="128"/>
      <c r="I66" s="128"/>
      <c r="J66" s="126"/>
      <c r="K66" s="99"/>
    </row>
    <row r="67" spans="2:11" ht="15.75" x14ac:dyDescent="0.2">
      <c r="B67" s="19" t="str">
        <f>IF(ISBLANK('H COMP Mise à jour Année 2'!B67),"",'H COMP Mise à jour Année 2'!B67)</f>
        <v/>
      </c>
      <c r="C67" s="100"/>
      <c r="D67" s="126"/>
      <c r="E67" s="126"/>
      <c r="F67" s="128"/>
      <c r="G67" s="128"/>
      <c r="H67" s="128"/>
      <c r="I67" s="128"/>
      <c r="J67" s="126"/>
      <c r="K67" s="99"/>
    </row>
    <row r="68" spans="2:11" ht="15.75" x14ac:dyDescent="0.2">
      <c r="B68" s="19" t="str">
        <f>IF(ISBLANK('H COMP Mise à jour Année 2'!B68),"",'H COMP Mise à jour Année 2'!B68)</f>
        <v/>
      </c>
      <c r="C68" s="100"/>
      <c r="D68" s="126"/>
      <c r="E68" s="126"/>
      <c r="F68" s="128"/>
      <c r="G68" s="128"/>
      <c r="H68" s="128"/>
      <c r="I68" s="128"/>
      <c r="J68" s="126"/>
      <c r="K68" s="99"/>
    </row>
    <row r="69" spans="2:11" ht="15.75" x14ac:dyDescent="0.2">
      <c r="B69" s="19" t="str">
        <f>IF(ISBLANK('H COMP Mise à jour Année 2'!B69),"",'H COMP Mise à jour Année 2'!B69)</f>
        <v/>
      </c>
      <c r="C69" s="100"/>
      <c r="D69" s="126"/>
      <c r="E69" s="126"/>
      <c r="F69" s="128"/>
      <c r="G69" s="128"/>
      <c r="H69" s="128"/>
      <c r="I69" s="128"/>
      <c r="J69" s="126"/>
      <c r="K69" s="99"/>
    </row>
    <row r="70" spans="2:11" ht="15.75" x14ac:dyDescent="0.2">
      <c r="B70" s="19" t="str">
        <f>IF(ISBLANK('H COMP Mise à jour Année 2'!B70),"",'H COMP Mise à jour Année 2'!B70)</f>
        <v/>
      </c>
      <c r="C70" s="100"/>
      <c r="D70" s="126"/>
      <c r="E70" s="126"/>
      <c r="F70" s="128"/>
      <c r="G70" s="128"/>
      <c r="H70" s="128"/>
      <c r="I70" s="128"/>
      <c r="J70" s="126"/>
      <c r="K70" s="99"/>
    </row>
    <row r="71" spans="2:11" ht="15.75" x14ac:dyDescent="0.2">
      <c r="B71" s="19" t="str">
        <f>IF(ISBLANK('H COMP Mise à jour Année 2'!B71),"",'H COMP Mise à jour Année 2'!B71)</f>
        <v/>
      </c>
      <c r="C71" s="100"/>
      <c r="D71" s="126"/>
      <c r="E71" s="126"/>
      <c r="F71" s="128"/>
      <c r="G71" s="128"/>
      <c r="H71" s="128"/>
      <c r="I71" s="128"/>
      <c r="J71" s="126"/>
      <c r="K71" s="99"/>
    </row>
    <row r="72" spans="2:11" ht="15.75" x14ac:dyDescent="0.2">
      <c r="B72" s="19" t="str">
        <f>IF(ISBLANK('H COMP Mise à jour Année 2'!B72),"",'H COMP Mise à jour Année 2'!B72)</f>
        <v/>
      </c>
      <c r="C72" s="100"/>
      <c r="D72" s="126"/>
      <c r="E72" s="126"/>
      <c r="F72" s="128"/>
      <c r="G72" s="128"/>
      <c r="H72" s="128"/>
      <c r="I72" s="128"/>
      <c r="J72" s="126"/>
      <c r="K72" s="99"/>
    </row>
    <row r="73" spans="2:11" ht="15.75" x14ac:dyDescent="0.2">
      <c r="B73" s="19" t="str">
        <f>IF(ISBLANK('H COMP Mise à jour Année 2'!B73),"",'H COMP Mise à jour Année 2'!B73)</f>
        <v/>
      </c>
      <c r="C73" s="100"/>
      <c r="D73" s="126"/>
      <c r="E73" s="126"/>
      <c r="F73" s="128"/>
      <c r="G73" s="128"/>
      <c r="H73" s="128"/>
      <c r="I73" s="128"/>
      <c r="J73" s="126"/>
      <c r="K73" s="99"/>
    </row>
    <row r="74" spans="2:11" ht="15.75" x14ac:dyDescent="0.2">
      <c r="B74" s="19" t="str">
        <f>IF(ISBLANK('H COMP Mise à jour Année 2'!B74),"",'H COMP Mise à jour Année 2'!B74)</f>
        <v/>
      </c>
      <c r="C74" s="100"/>
      <c r="D74" s="126"/>
      <c r="E74" s="126"/>
      <c r="F74" s="128"/>
      <c r="G74" s="128"/>
      <c r="H74" s="128"/>
      <c r="I74" s="128"/>
      <c r="J74" s="126"/>
      <c r="K74" s="99"/>
    </row>
    <row r="75" spans="2:11" ht="15" x14ac:dyDescent="0.25">
      <c r="B75" s="36" t="str">
        <f>IF(ISBLANK('D COMP Budget'!B75),"",'D COMP Budget'!B75)</f>
        <v>Publications</v>
      </c>
      <c r="C75" s="318"/>
      <c r="D75" s="319"/>
      <c r="E75" s="319"/>
      <c r="F75" s="319"/>
      <c r="G75" s="319"/>
      <c r="H75" s="319"/>
      <c r="I75" s="319"/>
      <c r="J75" s="319"/>
      <c r="K75" s="320"/>
    </row>
    <row r="76" spans="2:11" ht="15.75" x14ac:dyDescent="0.2">
      <c r="B76" s="19" t="str">
        <f>IF(ISBLANK('H COMP Mise à jour Année 2'!B76),"",'H COMP Mise à jour Année 2'!B76)</f>
        <v/>
      </c>
      <c r="C76" s="100"/>
      <c r="D76" s="126"/>
      <c r="E76" s="126"/>
      <c r="F76" s="128"/>
      <c r="G76" s="128"/>
      <c r="H76" s="128"/>
      <c r="I76" s="128"/>
      <c r="J76" s="126"/>
      <c r="K76" s="99"/>
    </row>
    <row r="77" spans="2:11" ht="15.75" x14ac:dyDescent="0.2">
      <c r="B77" s="19" t="str">
        <f>IF(ISBLANK('H COMP Mise à jour Année 2'!B77),"",'H COMP Mise à jour Année 2'!B77)</f>
        <v/>
      </c>
      <c r="C77" s="100"/>
      <c r="D77" s="126"/>
      <c r="E77" s="126"/>
      <c r="F77" s="128"/>
      <c r="G77" s="128"/>
      <c r="H77" s="128"/>
      <c r="I77" s="128"/>
      <c r="J77" s="126"/>
      <c r="K77" s="99"/>
    </row>
    <row r="78" spans="2:11" ht="15.75" x14ac:dyDescent="0.2">
      <c r="B78" s="19" t="str">
        <f>IF(ISBLANK('H COMP Mise à jour Année 2'!B78),"",'H COMP Mise à jour Année 2'!B78)</f>
        <v/>
      </c>
      <c r="C78" s="100"/>
      <c r="D78" s="126"/>
      <c r="E78" s="126"/>
      <c r="F78" s="128"/>
      <c r="G78" s="128"/>
      <c r="H78" s="128"/>
      <c r="I78" s="128"/>
      <c r="J78" s="126"/>
      <c r="K78" s="99"/>
    </row>
    <row r="79" spans="2:11" ht="15.75" x14ac:dyDescent="0.2">
      <c r="B79" s="19" t="str">
        <f>IF(ISBLANK('H COMP Mise à jour Année 2'!B79),"",'H COMP Mise à jour Année 2'!B79)</f>
        <v/>
      </c>
      <c r="C79" s="100"/>
      <c r="D79" s="126"/>
      <c r="E79" s="126"/>
      <c r="F79" s="128"/>
      <c r="G79" s="128"/>
      <c r="H79" s="128"/>
      <c r="I79" s="128"/>
      <c r="J79" s="126"/>
      <c r="K79" s="99"/>
    </row>
    <row r="80" spans="2:11" ht="15.75" x14ac:dyDescent="0.2">
      <c r="B80" s="19" t="str">
        <f>IF(ISBLANK('H COMP Mise à jour Année 2'!B80),"",'H COMP Mise à jour Année 2'!B80)</f>
        <v/>
      </c>
      <c r="C80" s="100"/>
      <c r="D80" s="126"/>
      <c r="E80" s="126"/>
      <c r="F80" s="128"/>
      <c r="G80" s="128"/>
      <c r="H80" s="128"/>
      <c r="I80" s="128"/>
      <c r="J80" s="126"/>
      <c r="K80" s="99"/>
    </row>
    <row r="81" spans="2:11" ht="15.75" x14ac:dyDescent="0.2">
      <c r="B81" s="19" t="str">
        <f>IF(ISBLANK('H COMP Mise à jour Année 2'!B81),"",'H COMP Mise à jour Année 2'!B81)</f>
        <v/>
      </c>
      <c r="C81" s="100"/>
      <c r="D81" s="126"/>
      <c r="E81" s="126"/>
      <c r="F81" s="128"/>
      <c r="G81" s="128"/>
      <c r="H81" s="128"/>
      <c r="I81" s="128"/>
      <c r="J81" s="126"/>
      <c r="K81" s="99"/>
    </row>
    <row r="82" spans="2:11" ht="15.75" x14ac:dyDescent="0.2">
      <c r="B82" s="19" t="str">
        <f>IF(ISBLANK('H COMP Mise à jour Année 2'!B82),"",'H COMP Mise à jour Année 2'!B82)</f>
        <v/>
      </c>
      <c r="C82" s="100"/>
      <c r="D82" s="126"/>
      <c r="E82" s="126"/>
      <c r="F82" s="128"/>
      <c r="G82" s="128"/>
      <c r="H82" s="128"/>
      <c r="I82" s="128"/>
      <c r="J82" s="126"/>
      <c r="K82" s="99"/>
    </row>
    <row r="83" spans="2:11" ht="15.75" x14ac:dyDescent="0.2">
      <c r="B83" s="19" t="str">
        <f>IF(ISBLANK('H COMP Mise à jour Année 2'!B83),"",'H COMP Mise à jour Année 2'!B83)</f>
        <v/>
      </c>
      <c r="C83" s="100"/>
      <c r="D83" s="126"/>
      <c r="E83" s="126"/>
      <c r="F83" s="128"/>
      <c r="G83" s="128"/>
      <c r="H83" s="128"/>
      <c r="I83" s="128"/>
      <c r="J83" s="126"/>
      <c r="K83" s="99"/>
    </row>
    <row r="84" spans="2:11" ht="15.75" x14ac:dyDescent="0.2">
      <c r="B84" s="19" t="str">
        <f>IF(ISBLANK('H COMP Mise à jour Année 2'!B84),"",'H COMP Mise à jour Année 2'!B84)</f>
        <v/>
      </c>
      <c r="C84" s="100"/>
      <c r="D84" s="126"/>
      <c r="E84" s="126"/>
      <c r="F84" s="128"/>
      <c r="G84" s="128"/>
      <c r="H84" s="128"/>
      <c r="I84" s="128"/>
      <c r="J84" s="126"/>
      <c r="K84" s="99"/>
    </row>
    <row r="85" spans="2:11" ht="15.75" x14ac:dyDescent="0.2">
      <c r="B85" s="19" t="str">
        <f>IF(ISBLANK('H COMP Mise à jour Année 2'!B85),"",'H COMP Mise à jour Année 2'!B85)</f>
        <v/>
      </c>
      <c r="C85" s="100"/>
      <c r="D85" s="126"/>
      <c r="E85" s="126"/>
      <c r="F85" s="128"/>
      <c r="G85" s="128"/>
      <c r="H85" s="128"/>
      <c r="I85" s="128"/>
      <c r="J85" s="126"/>
      <c r="K85" s="99"/>
    </row>
    <row r="86" spans="2:11" ht="15" x14ac:dyDescent="0.25">
      <c r="B86" s="36" t="str">
        <f>IF(ISBLANK('D COMP Budget'!B86),"",'D COMP Budget'!B86)</f>
        <v>Web et commerce électronique</v>
      </c>
      <c r="C86" s="318"/>
      <c r="D86" s="319"/>
      <c r="E86" s="319"/>
      <c r="F86" s="319"/>
      <c r="G86" s="319"/>
      <c r="H86" s="319"/>
      <c r="I86" s="319"/>
      <c r="J86" s="319"/>
      <c r="K86" s="320"/>
    </row>
    <row r="87" spans="2:11" ht="15.75" x14ac:dyDescent="0.2">
      <c r="B87" s="19" t="str">
        <f>IF(ISBLANK('H COMP Mise à jour Année 2'!B87),"",'H COMP Mise à jour Année 2'!B87)</f>
        <v/>
      </c>
      <c r="C87" s="100"/>
      <c r="D87" s="126"/>
      <c r="E87" s="126"/>
      <c r="F87" s="128"/>
      <c r="G87" s="128"/>
      <c r="H87" s="128"/>
      <c r="I87" s="128"/>
      <c r="J87" s="126"/>
      <c r="K87" s="99"/>
    </row>
    <row r="88" spans="2:11" ht="15.75" x14ac:dyDescent="0.2">
      <c r="B88" s="19" t="str">
        <f>IF(ISBLANK('H COMP Mise à jour Année 2'!B88),"",'H COMP Mise à jour Année 2'!B88)</f>
        <v/>
      </c>
      <c r="C88" s="100"/>
      <c r="D88" s="126"/>
      <c r="E88" s="126"/>
      <c r="F88" s="128"/>
      <c r="G88" s="128"/>
      <c r="H88" s="128"/>
      <c r="I88" s="128"/>
      <c r="J88" s="126"/>
      <c r="K88" s="99"/>
    </row>
    <row r="89" spans="2:11" ht="15.75" x14ac:dyDescent="0.2">
      <c r="B89" s="19" t="str">
        <f>IF(ISBLANK('H COMP Mise à jour Année 2'!B89),"",'H COMP Mise à jour Année 2'!B89)</f>
        <v/>
      </c>
      <c r="C89" s="100"/>
      <c r="D89" s="126"/>
      <c r="E89" s="126"/>
      <c r="F89" s="128"/>
      <c r="G89" s="128"/>
      <c r="H89" s="128"/>
      <c r="I89" s="128"/>
      <c r="J89" s="126"/>
      <c r="K89" s="99"/>
    </row>
    <row r="90" spans="2:11" ht="15.75" x14ac:dyDescent="0.2">
      <c r="B90" s="19" t="str">
        <f>IF(ISBLANK('H COMP Mise à jour Année 2'!B90),"",'H COMP Mise à jour Année 2'!B90)</f>
        <v/>
      </c>
      <c r="C90" s="100"/>
      <c r="D90" s="126"/>
      <c r="E90" s="126"/>
      <c r="F90" s="128"/>
      <c r="G90" s="128"/>
      <c r="H90" s="128"/>
      <c r="I90" s="128"/>
      <c r="J90" s="126"/>
      <c r="K90" s="99"/>
    </row>
    <row r="91" spans="2:11" ht="15.75" x14ac:dyDescent="0.2">
      <c r="B91" s="19" t="str">
        <f>IF(ISBLANK('H COMP Mise à jour Année 2'!B91),"",'H COMP Mise à jour Année 2'!B91)</f>
        <v/>
      </c>
      <c r="C91" s="100"/>
      <c r="D91" s="126"/>
      <c r="E91" s="126"/>
      <c r="F91" s="128"/>
      <c r="G91" s="128"/>
      <c r="H91" s="128"/>
      <c r="I91" s="128"/>
      <c r="J91" s="126"/>
      <c r="K91" s="99"/>
    </row>
    <row r="92" spans="2:11" ht="15.75" x14ac:dyDescent="0.2">
      <c r="B92" s="19" t="str">
        <f>IF(ISBLANK('H COMP Mise à jour Année 2'!B92),"",'H COMP Mise à jour Année 2'!B92)</f>
        <v/>
      </c>
      <c r="C92" s="100"/>
      <c r="D92" s="126"/>
      <c r="E92" s="126"/>
      <c r="F92" s="128"/>
      <c r="G92" s="128"/>
      <c r="H92" s="128"/>
      <c r="I92" s="128"/>
      <c r="J92" s="126"/>
      <c r="K92" s="99"/>
    </row>
    <row r="93" spans="2:11" ht="15.75" x14ac:dyDescent="0.2">
      <c r="B93" s="19" t="str">
        <f>IF(ISBLANK('H COMP Mise à jour Année 2'!B93),"",'H COMP Mise à jour Année 2'!B93)</f>
        <v/>
      </c>
      <c r="C93" s="100"/>
      <c r="D93" s="126"/>
      <c r="E93" s="126"/>
      <c r="F93" s="128"/>
      <c r="G93" s="128"/>
      <c r="H93" s="128"/>
      <c r="I93" s="128"/>
      <c r="J93" s="126"/>
      <c r="K93" s="99"/>
    </row>
    <row r="94" spans="2:11" ht="15.75" x14ac:dyDescent="0.2">
      <c r="B94" s="19" t="str">
        <f>IF(ISBLANK('H COMP Mise à jour Année 2'!B94),"",'H COMP Mise à jour Année 2'!B94)</f>
        <v/>
      </c>
      <c r="C94" s="100"/>
      <c r="D94" s="126"/>
      <c r="E94" s="126"/>
      <c r="F94" s="128"/>
      <c r="G94" s="128"/>
      <c r="H94" s="128"/>
      <c r="I94" s="128"/>
      <c r="J94" s="126"/>
      <c r="K94" s="99"/>
    </row>
    <row r="95" spans="2:11" ht="15.75" x14ac:dyDescent="0.2">
      <c r="B95" s="19" t="str">
        <f>IF(ISBLANK('H COMP Mise à jour Année 2'!B95),"",'H COMP Mise à jour Année 2'!B95)</f>
        <v/>
      </c>
      <c r="C95" s="100"/>
      <c r="D95" s="126"/>
      <c r="E95" s="126"/>
      <c r="F95" s="128"/>
      <c r="G95" s="128"/>
      <c r="H95" s="128"/>
      <c r="I95" s="128"/>
      <c r="J95" s="126"/>
      <c r="K95" s="99"/>
    </row>
    <row r="96" spans="2:11" ht="15.75" x14ac:dyDescent="0.2">
      <c r="B96" s="19" t="str">
        <f>IF(ISBLANK('H COMP Mise à jour Année 2'!B96),"",'H COMP Mise à jour Année 2'!B96)</f>
        <v/>
      </c>
      <c r="C96" s="100"/>
      <c r="D96" s="126"/>
      <c r="E96" s="126"/>
      <c r="F96" s="128"/>
      <c r="G96" s="128"/>
      <c r="H96" s="128"/>
      <c r="I96" s="128"/>
      <c r="J96" s="126"/>
      <c r="K96" s="99"/>
    </row>
    <row r="97" spans="2:11" ht="15" x14ac:dyDescent="0.25">
      <c r="B97" s="36" t="str">
        <f>IF(ISBLANK('D COMP Budget'!B97),"",'D COMP Budget'!B97)</f>
        <v>Autres coûts</v>
      </c>
      <c r="C97" s="318"/>
      <c r="D97" s="319"/>
      <c r="E97" s="319"/>
      <c r="F97" s="319"/>
      <c r="G97" s="319"/>
      <c r="H97" s="319"/>
      <c r="I97" s="319"/>
      <c r="J97" s="319"/>
      <c r="K97" s="320"/>
    </row>
    <row r="98" spans="2:11" ht="57" x14ac:dyDescent="0.2">
      <c r="B98" s="240" t="str">
        <f>IF(ISBLANK('H COMP Mise à jour Année 2'!B98),"",'H COMP Mise à jour Année 2'!B98)</f>
        <v>Coût d'accès: coûts reliés aux mesures de soutien et services pour artistes et professionnels des arts sourds ou handicapés impliqués dans les activités</v>
      </c>
      <c r="C98" s="100"/>
      <c r="D98" s="126"/>
      <c r="E98" s="126"/>
      <c r="F98" s="128"/>
      <c r="G98" s="128"/>
      <c r="H98" s="128"/>
      <c r="I98" s="128"/>
      <c r="J98" s="126"/>
      <c r="K98" s="99"/>
    </row>
    <row r="99" spans="2:11" ht="15.75" x14ac:dyDescent="0.2">
      <c r="B99" s="19" t="str">
        <f>IF(ISBLANK('H COMP Mise à jour Année 2'!B99),"",'H COMP Mise à jour Année 2'!B99)</f>
        <v/>
      </c>
      <c r="C99" s="100"/>
      <c r="D99" s="126"/>
      <c r="E99" s="126"/>
      <c r="F99" s="128"/>
      <c r="G99" s="128"/>
      <c r="H99" s="128"/>
      <c r="I99" s="128"/>
      <c r="J99" s="126"/>
      <c r="K99" s="99"/>
    </row>
    <row r="100" spans="2:11" ht="15.75" x14ac:dyDescent="0.2">
      <c r="B100" s="19" t="str">
        <f>IF(ISBLANK('H COMP Mise à jour Année 2'!B100),"",'H COMP Mise à jour Année 2'!B100)</f>
        <v/>
      </c>
      <c r="C100" s="100"/>
      <c r="D100" s="126"/>
      <c r="E100" s="126"/>
      <c r="F100" s="128"/>
      <c r="G100" s="128"/>
      <c r="H100" s="128"/>
      <c r="I100" s="128"/>
      <c r="J100" s="126"/>
      <c r="K100" s="99"/>
    </row>
    <row r="101" spans="2:11" ht="15.75" x14ac:dyDescent="0.2">
      <c r="B101" s="19" t="str">
        <f>IF(ISBLANK('H COMP Mise à jour Année 2'!B101),"",'H COMP Mise à jour Année 2'!B101)</f>
        <v/>
      </c>
      <c r="C101" s="100"/>
      <c r="D101" s="126"/>
      <c r="E101" s="126"/>
      <c r="F101" s="128"/>
      <c r="G101" s="128"/>
      <c r="H101" s="128"/>
      <c r="I101" s="128"/>
      <c r="J101" s="126"/>
      <c r="K101" s="99"/>
    </row>
    <row r="102" spans="2:11" ht="15.75" x14ac:dyDescent="0.2">
      <c r="B102" s="19" t="str">
        <f>IF(ISBLANK('H COMP Mise à jour Année 2'!B102),"",'H COMP Mise à jour Année 2'!B102)</f>
        <v/>
      </c>
      <c r="C102" s="100"/>
      <c r="D102" s="126"/>
      <c r="E102" s="126"/>
      <c r="F102" s="128"/>
      <c r="G102" s="128"/>
      <c r="H102" s="128"/>
      <c r="I102" s="128"/>
      <c r="J102" s="126"/>
      <c r="K102" s="99"/>
    </row>
    <row r="103" spans="2:11" ht="15.75" x14ac:dyDescent="0.2">
      <c r="B103" s="19" t="str">
        <f>IF(ISBLANK('H COMP Mise à jour Année 2'!B103),"",'H COMP Mise à jour Année 2'!B103)</f>
        <v/>
      </c>
      <c r="C103" s="100"/>
      <c r="D103" s="126"/>
      <c r="E103" s="126"/>
      <c r="F103" s="128"/>
      <c r="G103" s="128"/>
      <c r="H103" s="128"/>
      <c r="I103" s="128"/>
      <c r="J103" s="126"/>
      <c r="K103" s="99"/>
    </row>
    <row r="104" spans="2:11" ht="15.75" x14ac:dyDescent="0.2">
      <c r="B104" s="19" t="str">
        <f>IF(ISBLANK('H COMP Mise à jour Année 2'!B104),"",'H COMP Mise à jour Année 2'!B104)</f>
        <v/>
      </c>
      <c r="C104" s="100"/>
      <c r="D104" s="126"/>
      <c r="E104" s="126"/>
      <c r="F104" s="128"/>
      <c r="G104" s="128"/>
      <c r="H104" s="128"/>
      <c r="I104" s="128"/>
      <c r="J104" s="126"/>
      <c r="K104" s="99"/>
    </row>
    <row r="105" spans="2:11" ht="15.75" x14ac:dyDescent="0.2">
      <c r="B105" s="19" t="str">
        <f>IF(ISBLANK('H COMP Mise à jour Année 2'!B105),"",'H COMP Mise à jour Année 2'!B105)</f>
        <v/>
      </c>
      <c r="C105" s="100"/>
      <c r="D105" s="126"/>
      <c r="E105" s="126"/>
      <c r="F105" s="128"/>
      <c r="G105" s="128"/>
      <c r="H105" s="128"/>
      <c r="I105" s="128"/>
      <c r="J105" s="126"/>
      <c r="K105" s="99"/>
    </row>
    <row r="106" spans="2:11" ht="15.75" x14ac:dyDescent="0.2">
      <c r="B106" s="19" t="str">
        <f>IF(ISBLANK('H COMP Mise à jour Année 2'!B106),"",'H COMP Mise à jour Année 2'!B106)</f>
        <v/>
      </c>
      <c r="C106" s="100"/>
      <c r="D106" s="126"/>
      <c r="E106" s="126"/>
      <c r="F106" s="128"/>
      <c r="G106" s="128"/>
      <c r="H106" s="128"/>
      <c r="I106" s="128"/>
      <c r="J106" s="126"/>
      <c r="K106" s="99"/>
    </row>
    <row r="107" spans="2:11" ht="15.75" x14ac:dyDescent="0.2">
      <c r="B107" s="19" t="str">
        <f>IF(ISBLANK('H COMP Mise à jour Année 2'!B107),"",'H COMP Mise à jour Année 2'!B107)</f>
        <v/>
      </c>
      <c r="C107" s="100"/>
      <c r="D107" s="126"/>
      <c r="E107" s="126"/>
      <c r="F107" s="128"/>
      <c r="G107" s="128"/>
      <c r="H107" s="128"/>
      <c r="I107" s="128"/>
      <c r="J107" s="126"/>
      <c r="K107" s="99"/>
    </row>
    <row r="108" spans="2:11" ht="15.75" x14ac:dyDescent="0.2">
      <c r="B108" s="19" t="str">
        <f>IF(ISBLANK('H COMP Mise à jour Année 2'!B108),"",'H COMP Mise à jour Année 2'!B108)</f>
        <v/>
      </c>
      <c r="C108" s="100"/>
      <c r="D108" s="126"/>
      <c r="E108" s="126"/>
      <c r="F108" s="128"/>
      <c r="G108" s="128"/>
      <c r="H108" s="128"/>
      <c r="I108" s="128"/>
      <c r="J108" s="126"/>
      <c r="K108" s="99"/>
    </row>
    <row r="109" spans="2:11" ht="15.75" x14ac:dyDescent="0.2">
      <c r="B109" s="19" t="str">
        <f>IF(ISBLANK('H COMP Mise à jour Année 2'!B109),"",'H COMP Mise à jour Année 2'!B109)</f>
        <v/>
      </c>
      <c r="C109" s="100"/>
      <c r="D109" s="126"/>
      <c r="E109" s="126"/>
      <c r="F109" s="128"/>
      <c r="G109" s="128"/>
      <c r="H109" s="128"/>
      <c r="I109" s="128"/>
      <c r="J109" s="126"/>
      <c r="K109" s="99"/>
    </row>
    <row r="110" spans="2:11" ht="15.75" x14ac:dyDescent="0.2">
      <c r="B110" s="19" t="str">
        <f>IF(ISBLANK('H COMP Mise à jour Année 2'!B110),"",'H COMP Mise à jour Année 2'!B110)</f>
        <v/>
      </c>
      <c r="C110" s="100"/>
      <c r="D110" s="126"/>
      <c r="E110" s="126"/>
      <c r="F110" s="128"/>
      <c r="G110" s="128"/>
      <c r="H110" s="128"/>
      <c r="I110" s="128"/>
      <c r="J110" s="126"/>
      <c r="K110" s="99"/>
    </row>
    <row r="111" spans="2:11" ht="15.75" x14ac:dyDescent="0.2">
      <c r="B111" s="19" t="str">
        <f>IF(ISBLANK('H COMP Mise à jour Année 2'!B111),"",'H COMP Mise à jour Année 2'!B111)</f>
        <v/>
      </c>
      <c r="C111" s="100"/>
      <c r="D111" s="126"/>
      <c r="E111" s="126"/>
      <c r="F111" s="128"/>
      <c r="G111" s="128"/>
      <c r="H111" s="128"/>
      <c r="I111" s="128"/>
      <c r="J111" s="126"/>
      <c r="K111" s="99"/>
    </row>
    <row r="112" spans="2:11" ht="15.75" x14ac:dyDescent="0.2">
      <c r="B112" s="19" t="str">
        <f>IF(ISBLANK('H COMP Mise à jour Année 2'!B112),"",'H COMP Mise à jour Année 2'!B112)</f>
        <v/>
      </c>
      <c r="C112" s="100"/>
      <c r="D112" s="126"/>
      <c r="E112" s="126"/>
      <c r="F112" s="128"/>
      <c r="G112" s="128"/>
      <c r="H112" s="128"/>
      <c r="I112" s="128"/>
      <c r="J112" s="126"/>
      <c r="K112" s="99"/>
    </row>
    <row r="113" spans="2:11" ht="15.75" x14ac:dyDescent="0.2">
      <c r="B113" s="19" t="str">
        <f>IF(ISBLANK('H COMP Mise à jour Année 2'!B113),"",'H COMP Mise à jour Année 2'!B113)</f>
        <v/>
      </c>
      <c r="C113" s="100"/>
      <c r="D113" s="126"/>
      <c r="E113" s="126"/>
      <c r="F113" s="128"/>
      <c r="G113" s="128"/>
      <c r="H113" s="128"/>
      <c r="I113" s="128"/>
      <c r="J113" s="126"/>
      <c r="K113" s="99"/>
    </row>
    <row r="114" spans="2:11" ht="15" x14ac:dyDescent="0.25">
      <c r="B114" s="75" t="str">
        <f>IF(ISBLANK('D COMP Budget'!B114),"",'D COMP Budget'!B114)</f>
        <v>Sous-total - Coûts des activités</v>
      </c>
      <c r="C114" s="131">
        <f>+'G COMP Mise à jour Année 1'!F114</f>
        <v>0</v>
      </c>
      <c r="D114" s="131">
        <f>+'H COMP Mise à jour Année 2'!H114</f>
        <v>0</v>
      </c>
      <c r="E114" s="131">
        <f>+'D COMP Budget'!E114</f>
        <v>0</v>
      </c>
      <c r="F114" s="129">
        <f t="shared" ref="F114:I114" si="0">+SUM(F47:F51,F53:F57,F59:F63,F65:F74,F76:F85,F87:F96,F98:F113)</f>
        <v>0</v>
      </c>
      <c r="G114" s="129">
        <f t="shared" si="0"/>
        <v>0</v>
      </c>
      <c r="H114" s="129">
        <f t="shared" si="0"/>
        <v>0</v>
      </c>
      <c r="I114" s="129">
        <f t="shared" si="0"/>
        <v>0</v>
      </c>
      <c r="J114" s="131">
        <f>+C114+D114+I114</f>
        <v>0</v>
      </c>
      <c r="K114" s="77"/>
    </row>
    <row r="115" spans="2:11" ht="6.75" customHeight="1" x14ac:dyDescent="0.25">
      <c r="B115" s="78"/>
      <c r="C115" s="79"/>
      <c r="D115" s="79"/>
      <c r="E115" s="79"/>
      <c r="F115" s="76"/>
      <c r="G115" s="76"/>
      <c r="H115" s="76"/>
      <c r="I115" s="76"/>
      <c r="J115" s="76"/>
    </row>
    <row r="116" spans="2:11" ht="15" x14ac:dyDescent="0.2">
      <c r="B116" s="283" t="s">
        <v>94</v>
      </c>
      <c r="C116" s="283"/>
      <c r="D116" s="283"/>
      <c r="E116" s="283"/>
      <c r="F116" s="283"/>
      <c r="G116" s="283"/>
      <c r="H116" s="283"/>
      <c r="I116" s="283"/>
      <c r="J116" s="283"/>
      <c r="K116" s="283"/>
    </row>
    <row r="117" spans="2:11" ht="30" x14ac:dyDescent="0.25">
      <c r="B117" s="36" t="str">
        <f>IF(ISBLANK('D COMP Budget'!B117),"",'D COMP Budget'!B117)</f>
        <v>Personnel chargé de la promotion et marketing</v>
      </c>
      <c r="C117" s="318"/>
      <c r="D117" s="319"/>
      <c r="E117" s="319"/>
      <c r="F117" s="319"/>
      <c r="G117" s="319"/>
      <c r="H117" s="319"/>
      <c r="I117" s="319"/>
      <c r="J117" s="319"/>
      <c r="K117" s="320"/>
    </row>
    <row r="118" spans="2:11" ht="15.75" x14ac:dyDescent="0.2">
      <c r="B118" s="19" t="str">
        <f>IF(ISBLANK('H COMP Mise à jour Année 2'!B118),"",'H COMP Mise à jour Année 2'!B118)</f>
        <v/>
      </c>
      <c r="C118" s="100"/>
      <c r="D118" s="126"/>
      <c r="E118" s="126"/>
      <c r="F118" s="128"/>
      <c r="G118" s="128"/>
      <c r="H118" s="128"/>
      <c r="I118" s="128"/>
      <c r="J118" s="126"/>
      <c r="K118" s="99"/>
    </row>
    <row r="119" spans="2:11" ht="15.75" x14ac:dyDescent="0.2">
      <c r="B119" s="19" t="str">
        <f>IF(ISBLANK('H COMP Mise à jour Année 2'!B119),"",'H COMP Mise à jour Année 2'!B119)</f>
        <v/>
      </c>
      <c r="C119" s="100"/>
      <c r="D119" s="126"/>
      <c r="E119" s="126"/>
      <c r="F119" s="128"/>
      <c r="G119" s="128"/>
      <c r="H119" s="128"/>
      <c r="I119" s="128"/>
      <c r="J119" s="126"/>
      <c r="K119" s="99"/>
    </row>
    <row r="120" spans="2:11" ht="15.75" x14ac:dyDescent="0.2">
      <c r="B120" s="19" t="str">
        <f>IF(ISBLANK('H COMP Mise à jour Année 2'!B120),"",'H COMP Mise à jour Année 2'!B120)</f>
        <v/>
      </c>
      <c r="C120" s="100"/>
      <c r="D120" s="126"/>
      <c r="E120" s="126"/>
      <c r="F120" s="128"/>
      <c r="G120" s="128"/>
      <c r="H120" s="128"/>
      <c r="I120" s="128"/>
      <c r="J120" s="126"/>
      <c r="K120" s="99"/>
    </row>
    <row r="121" spans="2:11" ht="15.75" x14ac:dyDescent="0.2">
      <c r="B121" s="19" t="str">
        <f>IF(ISBLANK('H COMP Mise à jour Année 2'!B121),"",'H COMP Mise à jour Année 2'!B121)</f>
        <v/>
      </c>
      <c r="C121" s="100"/>
      <c r="D121" s="126"/>
      <c r="E121" s="126"/>
      <c r="F121" s="128"/>
      <c r="G121" s="128"/>
      <c r="H121" s="128"/>
      <c r="I121" s="128"/>
      <c r="J121" s="126"/>
      <c r="K121" s="99"/>
    </row>
    <row r="122" spans="2:11" ht="15.75" x14ac:dyDescent="0.2">
      <c r="B122" s="19" t="str">
        <f>IF(ISBLANK('H COMP Mise à jour Année 2'!B122),"",'H COMP Mise à jour Année 2'!B122)</f>
        <v/>
      </c>
      <c r="C122" s="100"/>
      <c r="D122" s="126"/>
      <c r="E122" s="126"/>
      <c r="F122" s="128"/>
      <c r="G122" s="128"/>
      <c r="H122" s="128"/>
      <c r="I122" s="128"/>
      <c r="J122" s="126"/>
      <c r="K122" s="99"/>
    </row>
    <row r="123" spans="2:11" ht="15" x14ac:dyDescent="0.25">
      <c r="B123" s="36" t="str">
        <f>IF(ISBLANK('D COMP Budget'!B123),"",'D COMP Budget'!B123)</f>
        <v>Coûts promotionnels</v>
      </c>
      <c r="C123" s="318"/>
      <c r="D123" s="319"/>
      <c r="E123" s="319"/>
      <c r="F123" s="319"/>
      <c r="G123" s="319"/>
      <c r="H123" s="319"/>
      <c r="I123" s="319"/>
      <c r="J123" s="319"/>
      <c r="K123" s="320"/>
    </row>
    <row r="124" spans="2:11" ht="15.75" x14ac:dyDescent="0.2">
      <c r="B124" s="19" t="str">
        <f>IF(ISBLANK('H COMP Mise à jour Année 2'!B124),"",'H COMP Mise à jour Année 2'!B124)</f>
        <v/>
      </c>
      <c r="C124" s="100"/>
      <c r="D124" s="126"/>
      <c r="E124" s="126"/>
      <c r="F124" s="128"/>
      <c r="G124" s="128"/>
      <c r="H124" s="128"/>
      <c r="I124" s="128"/>
      <c r="J124" s="126"/>
      <c r="K124" s="99"/>
    </row>
    <row r="125" spans="2:11" ht="15.75" x14ac:dyDescent="0.2">
      <c r="B125" s="19" t="str">
        <f>IF(ISBLANK('H COMP Mise à jour Année 2'!B125),"",'H COMP Mise à jour Année 2'!B125)</f>
        <v/>
      </c>
      <c r="C125" s="100"/>
      <c r="D125" s="126"/>
      <c r="E125" s="126"/>
      <c r="F125" s="128"/>
      <c r="G125" s="128"/>
      <c r="H125" s="128"/>
      <c r="I125" s="128"/>
      <c r="J125" s="126"/>
      <c r="K125" s="99"/>
    </row>
    <row r="126" spans="2:11" ht="15.75" x14ac:dyDescent="0.2">
      <c r="B126" s="19" t="str">
        <f>IF(ISBLANK('H COMP Mise à jour Année 2'!B126),"",'H COMP Mise à jour Année 2'!B126)</f>
        <v/>
      </c>
      <c r="C126" s="100"/>
      <c r="D126" s="126"/>
      <c r="E126" s="126"/>
      <c r="F126" s="128"/>
      <c r="G126" s="128"/>
      <c r="H126" s="128"/>
      <c r="I126" s="128"/>
      <c r="J126" s="126"/>
      <c r="K126" s="99"/>
    </row>
    <row r="127" spans="2:11" ht="15.75" x14ac:dyDescent="0.2">
      <c r="B127" s="19" t="str">
        <f>IF(ISBLANK('H COMP Mise à jour Année 2'!B127),"",'H COMP Mise à jour Année 2'!B127)</f>
        <v/>
      </c>
      <c r="C127" s="100"/>
      <c r="D127" s="126"/>
      <c r="E127" s="126"/>
      <c r="F127" s="128"/>
      <c r="G127" s="128"/>
      <c r="H127" s="128"/>
      <c r="I127" s="128"/>
      <c r="J127" s="126"/>
      <c r="K127" s="99"/>
    </row>
    <row r="128" spans="2:11" ht="15.75" x14ac:dyDescent="0.2">
      <c r="B128" s="19" t="str">
        <f>IF(ISBLANK('H COMP Mise à jour Année 2'!B128),"",'H COMP Mise à jour Année 2'!B128)</f>
        <v/>
      </c>
      <c r="C128" s="100"/>
      <c r="D128" s="126"/>
      <c r="E128" s="126"/>
      <c r="F128" s="128"/>
      <c r="G128" s="128"/>
      <c r="H128" s="128"/>
      <c r="I128" s="128"/>
      <c r="J128" s="126"/>
      <c r="K128" s="99"/>
    </row>
    <row r="129" spans="2:11" ht="15.75" x14ac:dyDescent="0.2">
      <c r="B129" s="19" t="str">
        <f>IF(ISBLANK('H COMP Mise à jour Année 2'!B129),"",'H COMP Mise à jour Année 2'!B129)</f>
        <v/>
      </c>
      <c r="C129" s="100"/>
      <c r="D129" s="126"/>
      <c r="E129" s="126"/>
      <c r="F129" s="128"/>
      <c r="G129" s="128"/>
      <c r="H129" s="128"/>
      <c r="I129" s="128"/>
      <c r="J129" s="126"/>
      <c r="K129" s="99"/>
    </row>
    <row r="130" spans="2:11" ht="15" x14ac:dyDescent="0.25">
      <c r="B130" s="75" t="str">
        <f>IF(ISBLANK('D COMP Budget'!B130),"",'D COMP Budget'!B130)</f>
        <v>Sous-total - Promotion et marketing</v>
      </c>
      <c r="C130" s="131">
        <f>+'G COMP Mise à jour Année 1'!F130</f>
        <v>0</v>
      </c>
      <c r="D130" s="131">
        <f>+'H COMP Mise à jour Année 2'!H130</f>
        <v>0</v>
      </c>
      <c r="E130" s="131">
        <f>+'D COMP Budget'!E130</f>
        <v>0</v>
      </c>
      <c r="F130" s="129">
        <f t="shared" ref="F130:I130" si="1">+SUM(F118:F122,F124:F129)</f>
        <v>0</v>
      </c>
      <c r="G130" s="129">
        <f t="shared" si="1"/>
        <v>0</v>
      </c>
      <c r="H130" s="129">
        <f t="shared" si="1"/>
        <v>0</v>
      </c>
      <c r="I130" s="129">
        <f t="shared" si="1"/>
        <v>0</v>
      </c>
      <c r="J130" s="131">
        <f>+C130+D130+I130</f>
        <v>0</v>
      </c>
      <c r="K130" s="77"/>
    </row>
    <row r="131" spans="2:11" ht="6.75" customHeight="1" x14ac:dyDescent="0.2">
      <c r="B131" s="80"/>
      <c r="C131" s="81"/>
      <c r="D131" s="81"/>
      <c r="E131" s="81"/>
      <c r="F131" s="76"/>
      <c r="G131" s="76"/>
      <c r="H131" s="76"/>
      <c r="I131" s="76"/>
      <c r="J131" s="82"/>
    </row>
    <row r="132" spans="2:11" ht="15" x14ac:dyDescent="0.2">
      <c r="B132" s="283" t="s">
        <v>173</v>
      </c>
      <c r="C132" s="283"/>
      <c r="D132" s="283"/>
      <c r="E132" s="283"/>
      <c r="F132" s="283"/>
      <c r="G132" s="283"/>
      <c r="H132" s="283"/>
      <c r="I132" s="283"/>
      <c r="J132" s="283"/>
      <c r="K132" s="283"/>
    </row>
    <row r="133" spans="2:11" ht="15" x14ac:dyDescent="0.25">
      <c r="B133" s="36" t="str">
        <f>IF(ISBLANK('D COMP Budget'!B133),"",'D COMP Budget'!B133)</f>
        <v>Personnel chargé de l’administration</v>
      </c>
      <c r="C133" s="318"/>
      <c r="D133" s="319"/>
      <c r="E133" s="319"/>
      <c r="F133" s="319"/>
      <c r="G133" s="319"/>
      <c r="H133" s="319"/>
      <c r="I133" s="319"/>
      <c r="J133" s="319"/>
      <c r="K133" s="320"/>
    </row>
    <row r="134" spans="2:11" ht="15.75" x14ac:dyDescent="0.2">
      <c r="B134" s="19" t="str">
        <f>IF(ISBLANK('H COMP Mise à jour Année 2'!B134),"",'H COMP Mise à jour Année 2'!B134)</f>
        <v/>
      </c>
      <c r="C134" s="100"/>
      <c r="D134" s="126"/>
      <c r="E134" s="126"/>
      <c r="F134" s="128"/>
      <c r="G134" s="128"/>
      <c r="H134" s="128"/>
      <c r="I134" s="128"/>
      <c r="J134" s="126"/>
      <c r="K134" s="99"/>
    </row>
    <row r="135" spans="2:11" ht="15.75" x14ac:dyDescent="0.2">
      <c r="B135" s="19" t="str">
        <f>IF(ISBLANK('H COMP Mise à jour Année 2'!B135),"",'H COMP Mise à jour Année 2'!B135)</f>
        <v/>
      </c>
      <c r="C135" s="100"/>
      <c r="D135" s="126"/>
      <c r="E135" s="126"/>
      <c r="F135" s="128"/>
      <c r="G135" s="128"/>
      <c r="H135" s="128"/>
      <c r="I135" s="128"/>
      <c r="J135" s="126"/>
      <c r="K135" s="99"/>
    </row>
    <row r="136" spans="2:11" ht="15.75" x14ac:dyDescent="0.2">
      <c r="B136" s="19" t="str">
        <f>IF(ISBLANK('H COMP Mise à jour Année 2'!B136),"",'H COMP Mise à jour Année 2'!B136)</f>
        <v/>
      </c>
      <c r="C136" s="100"/>
      <c r="D136" s="126"/>
      <c r="E136" s="126"/>
      <c r="F136" s="128"/>
      <c r="G136" s="128"/>
      <c r="H136" s="128"/>
      <c r="I136" s="128"/>
      <c r="J136" s="126"/>
      <c r="K136" s="99"/>
    </row>
    <row r="137" spans="2:11" ht="15.75" x14ac:dyDescent="0.2">
      <c r="B137" s="19" t="str">
        <f>IF(ISBLANK('H COMP Mise à jour Année 2'!B137),"",'H COMP Mise à jour Année 2'!B137)</f>
        <v/>
      </c>
      <c r="C137" s="100"/>
      <c r="D137" s="126"/>
      <c r="E137" s="126"/>
      <c r="F137" s="128"/>
      <c r="G137" s="128"/>
      <c r="H137" s="128"/>
      <c r="I137" s="128"/>
      <c r="J137" s="126"/>
      <c r="K137" s="99"/>
    </row>
    <row r="138" spans="2:11" ht="15.75" x14ac:dyDescent="0.2">
      <c r="B138" s="19" t="str">
        <f>IF(ISBLANK('H COMP Mise à jour Année 2'!B138),"",'H COMP Mise à jour Année 2'!B138)</f>
        <v/>
      </c>
      <c r="C138" s="100"/>
      <c r="D138" s="126"/>
      <c r="E138" s="126"/>
      <c r="F138" s="128"/>
      <c r="G138" s="128"/>
      <c r="H138" s="128"/>
      <c r="I138" s="128"/>
      <c r="J138" s="126"/>
      <c r="K138" s="99"/>
    </row>
    <row r="139" spans="2:11" ht="15" x14ac:dyDescent="0.25">
      <c r="B139" s="36" t="str">
        <f>IF(ISBLANK('D COMP Budget'!B139),"",'D COMP Budget'!B139)</f>
        <v>Coûts administratifs</v>
      </c>
      <c r="C139" s="318"/>
      <c r="D139" s="319"/>
      <c r="E139" s="319"/>
      <c r="F139" s="319"/>
      <c r="G139" s="319"/>
      <c r="H139" s="319"/>
      <c r="I139" s="319"/>
      <c r="J139" s="319"/>
      <c r="K139" s="320"/>
    </row>
    <row r="140" spans="2:11" ht="15.75" x14ac:dyDescent="0.2">
      <c r="B140" s="19" t="str">
        <f>IF(ISBLANK('H COMP Mise à jour Année 2'!B140),"",'H COMP Mise à jour Année 2'!B140)</f>
        <v/>
      </c>
      <c r="C140" s="100"/>
      <c r="D140" s="126"/>
      <c r="E140" s="126"/>
      <c r="F140" s="128"/>
      <c r="G140" s="128"/>
      <c r="H140" s="128"/>
      <c r="I140" s="128"/>
      <c r="J140" s="126"/>
      <c r="K140" s="99"/>
    </row>
    <row r="141" spans="2:11" ht="15.75" x14ac:dyDescent="0.2">
      <c r="B141" s="19" t="str">
        <f>IF(ISBLANK('H COMP Mise à jour Année 2'!B141),"",'H COMP Mise à jour Année 2'!B141)</f>
        <v/>
      </c>
      <c r="C141" s="100"/>
      <c r="D141" s="126"/>
      <c r="E141" s="126"/>
      <c r="F141" s="128"/>
      <c r="G141" s="128"/>
      <c r="H141" s="128"/>
      <c r="I141" s="128"/>
      <c r="J141" s="126"/>
      <c r="K141" s="99"/>
    </row>
    <row r="142" spans="2:11" ht="15.75" x14ac:dyDescent="0.2">
      <c r="B142" s="19" t="str">
        <f>IF(ISBLANK('H COMP Mise à jour Année 2'!B142),"",'H COMP Mise à jour Année 2'!B142)</f>
        <v/>
      </c>
      <c r="C142" s="100"/>
      <c r="D142" s="126"/>
      <c r="E142" s="126"/>
      <c r="F142" s="128"/>
      <c r="G142" s="128"/>
      <c r="H142" s="128"/>
      <c r="I142" s="128"/>
      <c r="J142" s="126"/>
      <c r="K142" s="99"/>
    </row>
    <row r="143" spans="2:11" ht="15.75" x14ac:dyDescent="0.2">
      <c r="B143" s="19" t="str">
        <f>IF(ISBLANK('H COMP Mise à jour Année 2'!B143),"",'H COMP Mise à jour Année 2'!B143)</f>
        <v/>
      </c>
      <c r="C143" s="100"/>
      <c r="D143" s="126"/>
      <c r="E143" s="126"/>
      <c r="F143" s="128"/>
      <c r="G143" s="128"/>
      <c r="H143" s="128"/>
      <c r="I143" s="128"/>
      <c r="J143" s="126"/>
      <c r="K143" s="99"/>
    </row>
    <row r="144" spans="2:11" ht="15.75" x14ac:dyDescent="0.2">
      <c r="B144" s="19" t="str">
        <f>IF(ISBLANK('H COMP Mise à jour Année 2'!B144),"",'H COMP Mise à jour Année 2'!B144)</f>
        <v/>
      </c>
      <c r="C144" s="100"/>
      <c r="D144" s="126"/>
      <c r="E144" s="126"/>
      <c r="F144" s="128"/>
      <c r="G144" s="128"/>
      <c r="H144" s="128"/>
      <c r="I144" s="128"/>
      <c r="J144" s="126"/>
      <c r="K144" s="99"/>
    </row>
    <row r="145" spans="2:12" ht="15.75" x14ac:dyDescent="0.2">
      <c r="B145" s="19" t="str">
        <f>IF(ISBLANK('H COMP Mise à jour Année 2'!B145),"",'H COMP Mise à jour Année 2'!B145)</f>
        <v/>
      </c>
      <c r="C145" s="100"/>
      <c r="D145" s="126"/>
      <c r="E145" s="126"/>
      <c r="F145" s="128"/>
      <c r="G145" s="128"/>
      <c r="H145" s="128"/>
      <c r="I145" s="128"/>
      <c r="J145" s="126"/>
      <c r="K145" s="99"/>
    </row>
    <row r="146" spans="2:12" ht="15" x14ac:dyDescent="0.25">
      <c r="B146" s="75" t="str">
        <f>IF(ISBLANK('D COMP Budget'!B146),"",'D COMP Budget'!B146)</f>
        <v>Sous-total - Coûts de gestion</v>
      </c>
      <c r="C146" s="131">
        <f>+'G COMP Mise à jour Année 1'!F146</f>
        <v>0</v>
      </c>
      <c r="D146" s="131">
        <f>+'H COMP Mise à jour Année 2'!H146</f>
        <v>0</v>
      </c>
      <c r="E146" s="131">
        <f>+'D COMP Budget'!E146</f>
        <v>0</v>
      </c>
      <c r="F146" s="129">
        <f t="shared" ref="F146:I146" si="2">+SUM(F134:F138,F140:F145)</f>
        <v>0</v>
      </c>
      <c r="G146" s="129">
        <f t="shared" si="2"/>
        <v>0</v>
      </c>
      <c r="H146" s="129">
        <f t="shared" si="2"/>
        <v>0</v>
      </c>
      <c r="I146" s="129">
        <f t="shared" si="2"/>
        <v>0</v>
      </c>
      <c r="J146" s="131">
        <f>+C146+D146+I146</f>
        <v>0</v>
      </c>
      <c r="K146" s="77"/>
    </row>
    <row r="147" spans="2:12" ht="6.75" customHeight="1" x14ac:dyDescent="0.2">
      <c r="C147" s="81"/>
      <c r="D147" s="81"/>
      <c r="E147" s="81"/>
      <c r="F147" s="76"/>
      <c r="G147" s="76"/>
      <c r="H147" s="76"/>
      <c r="I147" s="76"/>
      <c r="J147" s="82"/>
      <c r="K147" s="83"/>
      <c r="L147" s="74"/>
    </row>
    <row r="148" spans="2:12" ht="15" x14ac:dyDescent="0.25">
      <c r="B148" s="98" t="str">
        <f>IF(ISBLANK('D COMP Budget'!B148),"",'D COMP Budget'!B148)</f>
        <v>Total des coûts</v>
      </c>
      <c r="C148" s="131">
        <f>+'G COMP Mise à jour Année 1'!F148</f>
        <v>0</v>
      </c>
      <c r="D148" s="131">
        <f>+'H COMP Mise à jour Année 2'!H148</f>
        <v>0</v>
      </c>
      <c r="E148" s="131">
        <f>+'D COMP Budget'!E148</f>
        <v>0</v>
      </c>
      <c r="F148" s="129">
        <f>+F28+F42+F114+F130+F146</f>
        <v>0</v>
      </c>
      <c r="G148" s="129">
        <f>+G28+G42+G114+G130+G146</f>
        <v>0</v>
      </c>
      <c r="H148" s="129">
        <f>+H28+H42+H114+H130+H146</f>
        <v>0</v>
      </c>
      <c r="I148" s="129">
        <f>+I28+I42+I114+I130+I146</f>
        <v>0</v>
      </c>
      <c r="J148" s="131">
        <f>+C148+D148+I148</f>
        <v>0</v>
      </c>
      <c r="K148" s="77"/>
    </row>
    <row r="151" spans="2:12" ht="15" x14ac:dyDescent="0.2">
      <c r="B151" s="310" t="s">
        <v>3</v>
      </c>
      <c r="C151" s="311"/>
      <c r="D151" s="311"/>
      <c r="E151" s="311"/>
      <c r="F151" s="311"/>
      <c r="G151" s="311"/>
      <c r="H151" s="311"/>
      <c r="I151" s="311"/>
      <c r="J151" s="311"/>
      <c r="K151" s="312"/>
    </row>
    <row r="152" spans="2:12" ht="69.75" customHeight="1" x14ac:dyDescent="0.25">
      <c r="B152" s="84"/>
      <c r="C152" s="116" t="s">
        <v>53</v>
      </c>
      <c r="D152" s="116" t="s">
        <v>60</v>
      </c>
      <c r="E152" s="116" t="s">
        <v>62</v>
      </c>
      <c r="F152" s="115" t="s">
        <v>185</v>
      </c>
      <c r="G152" s="115" t="s">
        <v>186</v>
      </c>
      <c r="H152" s="115" t="s">
        <v>187</v>
      </c>
      <c r="I152" s="115" t="s">
        <v>64</v>
      </c>
      <c r="J152" s="114" t="s">
        <v>65</v>
      </c>
      <c r="K152" s="115" t="s">
        <v>52</v>
      </c>
    </row>
    <row r="153" spans="2:12" ht="6.75" customHeight="1" x14ac:dyDescent="0.2"/>
    <row r="154" spans="2:12" ht="15" x14ac:dyDescent="0.2">
      <c r="B154" s="283" t="s">
        <v>4</v>
      </c>
      <c r="C154" s="283"/>
      <c r="D154" s="283"/>
      <c r="E154" s="283"/>
      <c r="F154" s="283"/>
      <c r="G154" s="283"/>
      <c r="H154" s="283"/>
      <c r="I154" s="283"/>
      <c r="J154" s="283"/>
      <c r="K154" s="283"/>
    </row>
    <row r="155" spans="2:12" ht="15" x14ac:dyDescent="0.25">
      <c r="B155" s="36" t="str">
        <f>IF(ISBLANK('D COMP Budget'!B155),"",'D COMP Budget'!B155)</f>
        <v>Ventes de billets</v>
      </c>
      <c r="C155" s="282"/>
      <c r="D155" s="282"/>
      <c r="E155" s="282"/>
      <c r="F155" s="282"/>
      <c r="G155" s="282"/>
      <c r="H155" s="282"/>
      <c r="I155" s="282"/>
      <c r="J155" s="282"/>
      <c r="K155" s="282"/>
    </row>
    <row r="156" spans="2:12" ht="15.75" x14ac:dyDescent="0.2">
      <c r="B156" s="19" t="str">
        <f>IF(ISBLANK('H COMP Mise à jour Année 2'!B156),"",'H COMP Mise à jour Année 2'!B156)</f>
        <v/>
      </c>
      <c r="C156" s="100"/>
      <c r="D156" s="126"/>
      <c r="E156" s="126"/>
      <c r="F156" s="128"/>
      <c r="G156" s="128"/>
      <c r="H156" s="128"/>
      <c r="I156" s="128"/>
      <c r="J156" s="126"/>
      <c r="K156" s="99"/>
    </row>
    <row r="157" spans="2:12" ht="15.75" x14ac:dyDescent="0.2">
      <c r="B157" s="19" t="str">
        <f>IF(ISBLANK('H COMP Mise à jour Année 2'!B157),"",'H COMP Mise à jour Année 2'!B157)</f>
        <v/>
      </c>
      <c r="C157" s="100"/>
      <c r="D157" s="126"/>
      <c r="E157" s="126"/>
      <c r="F157" s="128"/>
      <c r="G157" s="128"/>
      <c r="H157" s="128"/>
      <c r="I157" s="128"/>
      <c r="J157" s="126"/>
      <c r="K157" s="99"/>
    </row>
    <row r="158" spans="2:12" ht="15.75" x14ac:dyDescent="0.2">
      <c r="B158" s="19" t="str">
        <f>IF(ISBLANK('H COMP Mise à jour Année 2'!B158),"",'H COMP Mise à jour Année 2'!B158)</f>
        <v/>
      </c>
      <c r="C158" s="100"/>
      <c r="D158" s="126"/>
      <c r="E158" s="126"/>
      <c r="F158" s="128"/>
      <c r="G158" s="128"/>
      <c r="H158" s="128"/>
      <c r="I158" s="128"/>
      <c r="J158" s="126"/>
      <c r="K158" s="99"/>
    </row>
    <row r="159" spans="2:12" ht="15.75" x14ac:dyDescent="0.2">
      <c r="B159" s="19" t="str">
        <f>IF(ISBLANK('H COMP Mise à jour Année 2'!B159),"",'H COMP Mise à jour Année 2'!B159)</f>
        <v/>
      </c>
      <c r="C159" s="100"/>
      <c r="D159" s="126"/>
      <c r="E159" s="126"/>
      <c r="F159" s="128"/>
      <c r="G159" s="128"/>
      <c r="H159" s="128"/>
      <c r="I159" s="128"/>
      <c r="J159" s="126"/>
      <c r="K159" s="99"/>
    </row>
    <row r="160" spans="2:12" ht="15.75" x14ac:dyDescent="0.2">
      <c r="B160" s="19" t="str">
        <f>IF(ISBLANK('H COMP Mise à jour Année 2'!B160),"",'H COMP Mise à jour Année 2'!B160)</f>
        <v/>
      </c>
      <c r="C160" s="100"/>
      <c r="D160" s="126"/>
      <c r="E160" s="126"/>
      <c r="F160" s="128"/>
      <c r="G160" s="128"/>
      <c r="H160" s="128"/>
      <c r="I160" s="128"/>
      <c r="J160" s="126"/>
      <c r="K160" s="99"/>
    </row>
    <row r="161" spans="2:11" ht="15.75" x14ac:dyDescent="0.2">
      <c r="B161" s="19" t="str">
        <f>IF(ISBLANK('H COMP Mise à jour Année 2'!B161),"",'H COMP Mise à jour Année 2'!B161)</f>
        <v/>
      </c>
      <c r="C161" s="100"/>
      <c r="D161" s="126"/>
      <c r="E161" s="126"/>
      <c r="F161" s="128"/>
      <c r="G161" s="128"/>
      <c r="H161" s="128"/>
      <c r="I161" s="128"/>
      <c r="J161" s="126"/>
      <c r="K161" s="99"/>
    </row>
    <row r="162" spans="2:11" ht="15.75" x14ac:dyDescent="0.2">
      <c r="B162" s="19" t="str">
        <f>IF(ISBLANK('H COMP Mise à jour Année 2'!B162),"",'H COMP Mise à jour Année 2'!B162)</f>
        <v/>
      </c>
      <c r="C162" s="100"/>
      <c r="D162" s="126"/>
      <c r="E162" s="126"/>
      <c r="F162" s="128"/>
      <c r="G162" s="128"/>
      <c r="H162" s="128"/>
      <c r="I162" s="128"/>
      <c r="J162" s="126"/>
      <c r="K162" s="99"/>
    </row>
    <row r="163" spans="2:11" ht="15.75" x14ac:dyDescent="0.2">
      <c r="B163" s="19" t="str">
        <f>IF(ISBLANK('H COMP Mise à jour Année 2'!B163),"",'H COMP Mise à jour Année 2'!B163)</f>
        <v/>
      </c>
      <c r="C163" s="100"/>
      <c r="D163" s="126"/>
      <c r="E163" s="126"/>
      <c r="F163" s="128"/>
      <c r="G163" s="128"/>
      <c r="H163" s="128"/>
      <c r="I163" s="128"/>
      <c r="J163" s="126"/>
      <c r="K163" s="99"/>
    </row>
    <row r="164" spans="2:11" ht="15.75" x14ac:dyDescent="0.2">
      <c r="B164" s="19" t="str">
        <f>IF(ISBLANK('H COMP Mise à jour Année 2'!B164),"",'H COMP Mise à jour Année 2'!B164)</f>
        <v/>
      </c>
      <c r="C164" s="100"/>
      <c r="D164" s="126"/>
      <c r="E164" s="126"/>
      <c r="F164" s="128"/>
      <c r="G164" s="128"/>
      <c r="H164" s="128"/>
      <c r="I164" s="128"/>
      <c r="J164" s="126"/>
      <c r="K164" s="99"/>
    </row>
    <row r="165" spans="2:11" ht="15.75" x14ac:dyDescent="0.2">
      <c r="B165" s="19" t="str">
        <f>IF(ISBLANK('H COMP Mise à jour Année 2'!B165),"",'H COMP Mise à jour Année 2'!B165)</f>
        <v/>
      </c>
      <c r="C165" s="100"/>
      <c r="D165" s="126"/>
      <c r="E165" s="126"/>
      <c r="F165" s="128"/>
      <c r="G165" s="128"/>
      <c r="H165" s="128"/>
      <c r="I165" s="128"/>
      <c r="J165" s="126"/>
      <c r="K165" s="99"/>
    </row>
    <row r="166" spans="2:11" ht="15.75" x14ac:dyDescent="0.2">
      <c r="B166" s="19" t="str">
        <f>IF(ISBLANK('H COMP Mise à jour Année 2'!B166),"",'H COMP Mise à jour Année 2'!B166)</f>
        <v/>
      </c>
      <c r="C166" s="100"/>
      <c r="D166" s="126"/>
      <c r="E166" s="126"/>
      <c r="F166" s="128"/>
      <c r="G166" s="128"/>
      <c r="H166" s="128"/>
      <c r="I166" s="128"/>
      <c r="J166" s="126"/>
      <c r="K166" s="99"/>
    </row>
    <row r="167" spans="2:11" ht="15.75" x14ac:dyDescent="0.2">
      <c r="B167" s="19" t="str">
        <f>IF(ISBLANK('H COMP Mise à jour Année 2'!B167),"",'H COMP Mise à jour Année 2'!B167)</f>
        <v/>
      </c>
      <c r="C167" s="100"/>
      <c r="D167" s="126"/>
      <c r="E167" s="126"/>
      <c r="F167" s="128"/>
      <c r="G167" s="128"/>
      <c r="H167" s="128"/>
      <c r="I167" s="128"/>
      <c r="J167" s="126"/>
      <c r="K167" s="99"/>
    </row>
    <row r="168" spans="2:11" ht="15" x14ac:dyDescent="0.25">
      <c r="B168" s="36" t="str">
        <f>IF(ISBLANK('D COMP Budget'!B168),"",'D COMP Budget'!B168)</f>
        <v>Autres revenus gagnés</v>
      </c>
      <c r="C168" s="282"/>
      <c r="D168" s="282"/>
      <c r="E168" s="282"/>
      <c r="F168" s="282"/>
      <c r="G168" s="282"/>
      <c r="H168" s="282"/>
      <c r="I168" s="282"/>
      <c r="J168" s="282"/>
      <c r="K168" s="282"/>
    </row>
    <row r="169" spans="2:11" ht="15.75" x14ac:dyDescent="0.2">
      <c r="B169" s="19" t="str">
        <f>IF(ISBLANK('H COMP Mise à jour Année 2'!B169),"",'H COMP Mise à jour Année 2'!B169)</f>
        <v/>
      </c>
      <c r="C169" s="100"/>
      <c r="D169" s="126"/>
      <c r="E169" s="126"/>
      <c r="F169" s="128"/>
      <c r="G169" s="128"/>
      <c r="H169" s="128"/>
      <c r="I169" s="128"/>
      <c r="J169" s="126"/>
      <c r="K169" s="99"/>
    </row>
    <row r="170" spans="2:11" ht="15.75" x14ac:dyDescent="0.2">
      <c r="B170" s="19" t="str">
        <f>IF(ISBLANK('H COMP Mise à jour Année 2'!B170),"",'H COMP Mise à jour Année 2'!B170)</f>
        <v/>
      </c>
      <c r="C170" s="100"/>
      <c r="D170" s="126"/>
      <c r="E170" s="126"/>
      <c r="F170" s="128"/>
      <c r="G170" s="128"/>
      <c r="H170" s="128"/>
      <c r="I170" s="128"/>
      <c r="J170" s="126"/>
      <c r="K170" s="99"/>
    </row>
    <row r="171" spans="2:11" ht="15.75" x14ac:dyDescent="0.2">
      <c r="B171" s="19" t="str">
        <f>IF(ISBLANK('H COMP Mise à jour Année 2'!B171),"",'H COMP Mise à jour Année 2'!B171)</f>
        <v/>
      </c>
      <c r="C171" s="100"/>
      <c r="D171" s="126"/>
      <c r="E171" s="126"/>
      <c r="F171" s="128"/>
      <c r="G171" s="128"/>
      <c r="H171" s="128"/>
      <c r="I171" s="128"/>
      <c r="J171" s="126"/>
      <c r="K171" s="99"/>
    </row>
    <row r="172" spans="2:11" ht="15.75" x14ac:dyDescent="0.2">
      <c r="B172" s="19" t="str">
        <f>IF(ISBLANK('H COMP Mise à jour Année 2'!B172),"",'H COMP Mise à jour Année 2'!B172)</f>
        <v/>
      </c>
      <c r="C172" s="100"/>
      <c r="D172" s="126"/>
      <c r="E172" s="126"/>
      <c r="F172" s="128"/>
      <c r="G172" s="128"/>
      <c r="H172" s="128"/>
      <c r="I172" s="128"/>
      <c r="J172" s="126"/>
      <c r="K172" s="99"/>
    </row>
    <row r="173" spans="2:11" ht="15.75" x14ac:dyDescent="0.2">
      <c r="B173" s="19" t="str">
        <f>IF(ISBLANK('H COMP Mise à jour Année 2'!B173),"",'H COMP Mise à jour Année 2'!B173)</f>
        <v/>
      </c>
      <c r="C173" s="100"/>
      <c r="D173" s="126"/>
      <c r="E173" s="126"/>
      <c r="F173" s="128"/>
      <c r="G173" s="128"/>
      <c r="H173" s="128"/>
      <c r="I173" s="128"/>
      <c r="J173" s="126"/>
      <c r="K173" s="99"/>
    </row>
    <row r="174" spans="2:11" ht="15.75" x14ac:dyDescent="0.2">
      <c r="B174" s="19" t="str">
        <f>IF(ISBLANK('H COMP Mise à jour Année 2'!B174),"",'H COMP Mise à jour Année 2'!B174)</f>
        <v/>
      </c>
      <c r="C174" s="100"/>
      <c r="D174" s="126"/>
      <c r="E174" s="126"/>
      <c r="F174" s="128"/>
      <c r="G174" s="128"/>
      <c r="H174" s="128"/>
      <c r="I174" s="128"/>
      <c r="J174" s="126"/>
      <c r="K174" s="99"/>
    </row>
    <row r="175" spans="2:11" ht="15.75" x14ac:dyDescent="0.2">
      <c r="B175" s="19" t="str">
        <f>IF(ISBLANK('H COMP Mise à jour Année 2'!B175),"",'H COMP Mise à jour Année 2'!B175)</f>
        <v/>
      </c>
      <c r="C175" s="100"/>
      <c r="D175" s="126"/>
      <c r="E175" s="126"/>
      <c r="F175" s="128"/>
      <c r="G175" s="128"/>
      <c r="H175" s="128"/>
      <c r="I175" s="128"/>
      <c r="J175" s="126"/>
      <c r="K175" s="99"/>
    </row>
    <row r="176" spans="2:11" ht="15.75" x14ac:dyDescent="0.2">
      <c r="B176" s="19" t="str">
        <f>IF(ISBLANK('H COMP Mise à jour Année 2'!B176),"",'H COMP Mise à jour Année 2'!B176)</f>
        <v/>
      </c>
      <c r="C176" s="100"/>
      <c r="D176" s="126"/>
      <c r="E176" s="126"/>
      <c r="F176" s="128"/>
      <c r="G176" s="128"/>
      <c r="H176" s="128"/>
      <c r="I176" s="128"/>
      <c r="J176" s="126"/>
      <c r="K176" s="99"/>
    </row>
    <row r="177" spans="2:12" ht="15.75" x14ac:dyDescent="0.2">
      <c r="B177" s="19" t="str">
        <f>IF(ISBLANK('H COMP Mise à jour Année 2'!B177),"",'H COMP Mise à jour Année 2'!B177)</f>
        <v/>
      </c>
      <c r="C177" s="100"/>
      <c r="D177" s="126"/>
      <c r="E177" s="126"/>
      <c r="F177" s="128"/>
      <c r="G177" s="128"/>
      <c r="H177" s="128"/>
      <c r="I177" s="128"/>
      <c r="J177" s="126"/>
      <c r="K177" s="99"/>
    </row>
    <row r="178" spans="2:12" ht="15.75" x14ac:dyDescent="0.2">
      <c r="B178" s="19" t="str">
        <f>IF(ISBLANK('H COMP Mise à jour Année 2'!B178),"",'H COMP Mise à jour Année 2'!B178)</f>
        <v/>
      </c>
      <c r="C178" s="100"/>
      <c r="D178" s="126"/>
      <c r="E178" s="126"/>
      <c r="F178" s="128"/>
      <c r="G178" s="128"/>
      <c r="H178" s="128"/>
      <c r="I178" s="128"/>
      <c r="J178" s="126"/>
      <c r="K178" s="99"/>
    </row>
    <row r="179" spans="2:12" ht="15" x14ac:dyDescent="0.25">
      <c r="B179" s="75" t="str">
        <f>IF(ISBLANK('D COMP Budget'!B179),"",'D COMP Budget'!B179)</f>
        <v>Sous-total - Revenus gagnés</v>
      </c>
      <c r="C179" s="131">
        <f>+'G COMP Mise à jour Année 1'!F179</f>
        <v>0</v>
      </c>
      <c r="D179" s="131">
        <f>+'H COMP Mise à jour Année 2'!H179</f>
        <v>0</v>
      </c>
      <c r="E179" s="131">
        <f>+'D COMP Budget'!E179</f>
        <v>0</v>
      </c>
      <c r="F179" s="129">
        <f t="shared" ref="F179:I179" si="3">+SUM(F156:F167,F169:F178)</f>
        <v>0</v>
      </c>
      <c r="G179" s="129">
        <f t="shared" si="3"/>
        <v>0</v>
      </c>
      <c r="H179" s="129">
        <f t="shared" si="3"/>
        <v>0</v>
      </c>
      <c r="I179" s="129">
        <f t="shared" si="3"/>
        <v>0</v>
      </c>
      <c r="J179" s="131">
        <f>+C179+D179+I179</f>
        <v>0</v>
      </c>
      <c r="K179" s="77"/>
    </row>
    <row r="180" spans="2:12" ht="6.75" customHeight="1" x14ac:dyDescent="0.2">
      <c r="C180" s="76"/>
      <c r="D180" s="76"/>
      <c r="E180" s="76"/>
      <c r="F180" s="76"/>
      <c r="G180" s="76"/>
      <c r="H180" s="76"/>
      <c r="I180" s="76"/>
      <c r="J180" s="76"/>
      <c r="K180" s="85"/>
      <c r="L180" s="74"/>
    </row>
    <row r="181" spans="2:12" ht="15" x14ac:dyDescent="0.2">
      <c r="B181" s="283" t="s">
        <v>5</v>
      </c>
      <c r="C181" s="283"/>
      <c r="D181" s="283"/>
      <c r="E181" s="283"/>
      <c r="F181" s="283"/>
      <c r="G181" s="283"/>
      <c r="H181" s="283"/>
      <c r="I181" s="283"/>
      <c r="J181" s="283"/>
      <c r="K181" s="283"/>
    </row>
    <row r="182" spans="2:12" ht="15.75" x14ac:dyDescent="0.2">
      <c r="B182" s="86" t="str">
        <f>IF(ISBLANK('D COMP Budget'!B182),"",'D COMP Budget'!B182)</f>
        <v>Commandites</v>
      </c>
      <c r="C182" s="100"/>
      <c r="D182" s="126"/>
      <c r="E182" s="126"/>
      <c r="F182" s="128"/>
      <c r="G182" s="128"/>
      <c r="H182" s="128"/>
      <c r="I182" s="128"/>
      <c r="J182" s="126"/>
      <c r="K182" s="99"/>
    </row>
    <row r="183" spans="2:12" ht="15.75" x14ac:dyDescent="0.2">
      <c r="B183" s="86" t="str">
        <f>IF(ISBLANK('D COMP Budget'!B183),"",'D COMP Budget'!B183)</f>
        <v>Dons</v>
      </c>
      <c r="C183" s="100"/>
      <c r="D183" s="126"/>
      <c r="E183" s="126"/>
      <c r="F183" s="128"/>
      <c r="G183" s="128"/>
      <c r="H183" s="128"/>
      <c r="I183" s="128"/>
      <c r="J183" s="126"/>
      <c r="K183" s="99"/>
    </row>
    <row r="184" spans="2:12" ht="15.75" x14ac:dyDescent="0.2">
      <c r="B184" s="86" t="str">
        <f>IF(ISBLANK('D COMP Budget'!B184),"",'D COMP Budget'!B184)</f>
        <v>Fondations</v>
      </c>
      <c r="C184" s="100"/>
      <c r="D184" s="126"/>
      <c r="E184" s="126"/>
      <c r="F184" s="128"/>
      <c r="G184" s="128"/>
      <c r="H184" s="128"/>
      <c r="I184" s="128"/>
      <c r="J184" s="126"/>
      <c r="K184" s="99"/>
    </row>
    <row r="185" spans="2:12" ht="15.75" x14ac:dyDescent="0.2">
      <c r="B185" s="86" t="str">
        <f>IF(ISBLANK('D COMP Budget'!B185),"",'D COMP Budget'!B185)</f>
        <v>Collectes de fonds</v>
      </c>
      <c r="C185" s="100"/>
      <c r="D185" s="126"/>
      <c r="E185" s="126"/>
      <c r="F185" s="128"/>
      <c r="G185" s="128"/>
      <c r="H185" s="128"/>
      <c r="I185" s="128"/>
      <c r="J185" s="126"/>
      <c r="K185" s="99"/>
    </row>
    <row r="186" spans="2:12" ht="15" x14ac:dyDescent="0.25">
      <c r="B186" s="87" t="str">
        <f>IF(ISBLANK('D COMP Budget'!B186),"",'D COMP Budget'!B186)</f>
        <v>Autre revenus du secteur privé</v>
      </c>
      <c r="C186" s="284"/>
      <c r="D186" s="285"/>
      <c r="E186" s="285"/>
      <c r="F186" s="285"/>
      <c r="G186" s="285"/>
      <c r="H186" s="285"/>
      <c r="I186" s="285"/>
      <c r="J186" s="285"/>
      <c r="K186" s="286"/>
    </row>
    <row r="187" spans="2:12" ht="15.75" x14ac:dyDescent="0.2">
      <c r="B187" s="19" t="str">
        <f>IF(ISBLANK('H COMP Mise à jour Année 2'!B187),"",'H COMP Mise à jour Année 2'!B187)</f>
        <v/>
      </c>
      <c r="C187" s="100"/>
      <c r="D187" s="126"/>
      <c r="E187" s="126"/>
      <c r="F187" s="128"/>
      <c r="G187" s="128"/>
      <c r="H187" s="128"/>
      <c r="I187" s="128"/>
      <c r="J187" s="126"/>
      <c r="K187" s="99"/>
    </row>
    <row r="188" spans="2:12" ht="15.75" x14ac:dyDescent="0.2">
      <c r="B188" s="19" t="str">
        <f>IF(ISBLANK('H COMP Mise à jour Année 2'!B188),"",'H COMP Mise à jour Année 2'!B188)</f>
        <v/>
      </c>
      <c r="C188" s="100"/>
      <c r="D188" s="126"/>
      <c r="E188" s="126"/>
      <c r="F188" s="128"/>
      <c r="G188" s="128"/>
      <c r="H188" s="128"/>
      <c r="I188" s="128"/>
      <c r="J188" s="126"/>
      <c r="K188" s="99"/>
    </row>
    <row r="189" spans="2:12" ht="15.75" x14ac:dyDescent="0.2">
      <c r="B189" s="19" t="str">
        <f>IF(ISBLANK('H COMP Mise à jour Année 2'!B189),"",'H COMP Mise à jour Année 2'!B189)</f>
        <v/>
      </c>
      <c r="C189" s="100"/>
      <c r="D189" s="126"/>
      <c r="E189" s="126"/>
      <c r="F189" s="128"/>
      <c r="G189" s="128"/>
      <c r="H189" s="128"/>
      <c r="I189" s="128"/>
      <c r="J189" s="126"/>
      <c r="K189" s="99"/>
    </row>
    <row r="190" spans="2:12" ht="15.75" x14ac:dyDescent="0.2">
      <c r="B190" s="19" t="str">
        <f>IF(ISBLANK('H COMP Mise à jour Année 2'!B190),"",'H COMP Mise à jour Année 2'!B190)</f>
        <v/>
      </c>
      <c r="C190" s="100"/>
      <c r="D190" s="126"/>
      <c r="E190" s="126"/>
      <c r="F190" s="128"/>
      <c r="G190" s="128"/>
      <c r="H190" s="128"/>
      <c r="I190" s="128"/>
      <c r="J190" s="126"/>
      <c r="K190" s="99"/>
    </row>
    <row r="191" spans="2:12" ht="15.75" x14ac:dyDescent="0.2">
      <c r="B191" s="19" t="str">
        <f>IF(ISBLANK('H COMP Mise à jour Année 2'!B191),"",'H COMP Mise à jour Année 2'!B191)</f>
        <v/>
      </c>
      <c r="C191" s="100"/>
      <c r="D191" s="126"/>
      <c r="E191" s="126"/>
      <c r="F191" s="128"/>
      <c r="G191" s="128"/>
      <c r="H191" s="128"/>
      <c r="I191" s="128"/>
      <c r="J191" s="126"/>
      <c r="K191" s="99"/>
    </row>
    <row r="192" spans="2:12" ht="15" x14ac:dyDescent="0.25">
      <c r="B192" s="75" t="str">
        <f>IF(ISBLANK('D COMP Budget'!B192),"",'D COMP Budget'!B192)</f>
        <v>Sous-total - Revenus du secteur privé</v>
      </c>
      <c r="C192" s="131">
        <f>+'G COMP Mise à jour Année 1'!F192</f>
        <v>0</v>
      </c>
      <c r="D192" s="131">
        <f>+'H COMP Mise à jour Année 2'!H192</f>
        <v>0</v>
      </c>
      <c r="E192" s="131">
        <f>+'D COMP Budget'!E192</f>
        <v>0</v>
      </c>
      <c r="F192" s="129">
        <f t="shared" ref="F192:I192" si="4">+SUM(F182:F185,F187:F191)</f>
        <v>0</v>
      </c>
      <c r="G192" s="129">
        <f t="shared" si="4"/>
        <v>0</v>
      </c>
      <c r="H192" s="129">
        <f t="shared" si="4"/>
        <v>0</v>
      </c>
      <c r="I192" s="129">
        <f t="shared" si="4"/>
        <v>0</v>
      </c>
      <c r="J192" s="131">
        <f>+C192+D192+I192</f>
        <v>0</v>
      </c>
      <c r="K192" s="77"/>
    </row>
    <row r="193" spans="2:12" ht="6.75" customHeight="1" x14ac:dyDescent="0.2">
      <c r="C193" s="76"/>
      <c r="D193" s="76"/>
      <c r="E193" s="76"/>
      <c r="F193" s="76"/>
      <c r="G193" s="76"/>
      <c r="H193" s="76"/>
      <c r="I193" s="76"/>
      <c r="J193" s="76"/>
      <c r="K193" s="85"/>
      <c r="L193" s="74"/>
    </row>
    <row r="194" spans="2:12" ht="15" x14ac:dyDescent="0.2">
      <c r="B194" s="283" t="s">
        <v>10</v>
      </c>
      <c r="C194" s="283"/>
      <c r="D194" s="283"/>
      <c r="E194" s="283"/>
      <c r="F194" s="283"/>
      <c r="G194" s="283"/>
      <c r="H194" s="283"/>
      <c r="I194" s="283"/>
      <c r="J194" s="283"/>
      <c r="K194" s="283"/>
    </row>
    <row r="195" spans="2:12" s="88" customFormat="1" ht="28.5" x14ac:dyDescent="0.2">
      <c r="B195" s="103" t="str">
        <f>IF(ISBLANK('D COMP Budget'!B195),"",'D COMP Budget'!B195)</f>
        <v>Subvention pour cette demande, jusqu’à 100 000 $ par année, jusqu’à 3 ans</v>
      </c>
      <c r="C195" s="132">
        <f>+'G COMP Mise à jour Année 1'!F195</f>
        <v>0</v>
      </c>
      <c r="D195" s="132">
        <f>+'H COMP Mise à jour Année 2'!H195</f>
        <v>0</v>
      </c>
      <c r="E195" s="132">
        <f>+'D COMP Budget'!E195</f>
        <v>0</v>
      </c>
      <c r="F195" s="128"/>
      <c r="G195" s="128"/>
      <c r="H195" s="128"/>
      <c r="I195" s="128"/>
      <c r="J195" s="132">
        <f>+C195+D195+I195</f>
        <v>0</v>
      </c>
      <c r="K195" s="99"/>
    </row>
    <row r="196" spans="2:12" s="88" customFormat="1" ht="42.75" x14ac:dyDescent="0.2">
      <c r="B196" s="103" t="str">
        <f>IF(ISBLANK('D COMP Budget'!B196),"",'D COMP Budget'!B196)</f>
        <v>Soutien à l'accès aux services (Veuillez soumettre une demande distincte au Soutien à l'accès aux services)</v>
      </c>
      <c r="C196" s="100"/>
      <c r="D196" s="126"/>
      <c r="E196" s="126"/>
      <c r="F196" s="128"/>
      <c r="G196" s="128"/>
      <c r="H196" s="128"/>
      <c r="I196" s="128"/>
      <c r="J196" s="126"/>
      <c r="K196" s="99"/>
    </row>
    <row r="197" spans="2:12" ht="30" x14ac:dyDescent="0.25">
      <c r="B197" s="112" t="str">
        <f>IF(ISBLANK('D COMP Budget'!B197),"",'D COMP Budget'!B197)</f>
        <v xml:space="preserve">Autres subventions du Conseil des arts du Canada </v>
      </c>
      <c r="C197" s="282"/>
      <c r="D197" s="282"/>
      <c r="E197" s="282"/>
      <c r="F197" s="282"/>
      <c r="G197" s="282"/>
      <c r="H197" s="282"/>
      <c r="I197" s="282"/>
      <c r="J197" s="282"/>
      <c r="K197" s="282"/>
    </row>
    <row r="198" spans="2:12" ht="15.75" x14ac:dyDescent="0.2">
      <c r="B198" s="19" t="str">
        <f>IF(ISBLANK('H COMP Mise à jour Année 2'!B198),"",'H COMP Mise à jour Année 2'!B198)</f>
        <v/>
      </c>
      <c r="C198" s="100"/>
      <c r="D198" s="126"/>
      <c r="E198" s="126"/>
      <c r="F198" s="128"/>
      <c r="G198" s="128"/>
      <c r="H198" s="128"/>
      <c r="I198" s="128"/>
      <c r="J198" s="126"/>
      <c r="K198" s="99"/>
    </row>
    <row r="199" spans="2:12" ht="15.75" x14ac:dyDescent="0.2">
      <c r="B199" s="19" t="str">
        <f>IF(ISBLANK('H COMP Mise à jour Année 2'!B199),"",'H COMP Mise à jour Année 2'!B199)</f>
        <v/>
      </c>
      <c r="C199" s="100"/>
      <c r="D199" s="126"/>
      <c r="E199" s="126"/>
      <c r="F199" s="128"/>
      <c r="G199" s="128"/>
      <c r="H199" s="128"/>
      <c r="I199" s="128"/>
      <c r="J199" s="126"/>
      <c r="K199" s="99"/>
    </row>
    <row r="200" spans="2:12" ht="15.75" x14ac:dyDescent="0.2">
      <c r="B200" s="19" t="str">
        <f>IF(ISBLANK('H COMP Mise à jour Année 2'!B200),"",'H COMP Mise à jour Année 2'!B200)</f>
        <v/>
      </c>
      <c r="C200" s="100"/>
      <c r="D200" s="126"/>
      <c r="E200" s="126"/>
      <c r="F200" s="128"/>
      <c r="G200" s="128"/>
      <c r="H200" s="128"/>
      <c r="I200" s="128"/>
      <c r="J200" s="126"/>
      <c r="K200" s="99"/>
    </row>
    <row r="201" spans="2:12" ht="15.75" x14ac:dyDescent="0.2">
      <c r="B201" s="19" t="str">
        <f>IF(ISBLANK('H COMP Mise à jour Année 2'!B201),"",'H COMP Mise à jour Année 2'!B201)</f>
        <v/>
      </c>
      <c r="C201" s="100"/>
      <c r="D201" s="126"/>
      <c r="E201" s="126"/>
      <c r="F201" s="128"/>
      <c r="G201" s="128"/>
      <c r="H201" s="128"/>
      <c r="I201" s="128"/>
      <c r="J201" s="126"/>
      <c r="K201" s="99"/>
    </row>
    <row r="202" spans="2:12" ht="15.75" x14ac:dyDescent="0.2">
      <c r="B202" s="19" t="str">
        <f>IF(ISBLANK('H COMP Mise à jour Année 2'!B202),"",'H COMP Mise à jour Année 2'!B202)</f>
        <v/>
      </c>
      <c r="C202" s="100"/>
      <c r="D202" s="126"/>
      <c r="E202" s="126"/>
      <c r="F202" s="128"/>
      <c r="G202" s="128"/>
      <c r="H202" s="128"/>
      <c r="I202" s="128"/>
      <c r="J202" s="126"/>
      <c r="K202" s="99"/>
    </row>
    <row r="203" spans="2:12" ht="15" x14ac:dyDescent="0.25">
      <c r="B203" s="87" t="str">
        <f>IF(ISBLANK('D COMP Budget'!B203),"",'D COMP Budget'!B203)</f>
        <v>Autre subvention fédérale</v>
      </c>
      <c r="C203" s="282"/>
      <c r="D203" s="282"/>
      <c r="E203" s="282"/>
      <c r="F203" s="282"/>
      <c r="G203" s="282"/>
      <c r="H203" s="282"/>
      <c r="I203" s="282"/>
      <c r="J203" s="282"/>
      <c r="K203" s="282"/>
    </row>
    <row r="204" spans="2:12" ht="15.75" x14ac:dyDescent="0.2">
      <c r="B204" s="19" t="str">
        <f>IF(ISBLANK('H COMP Mise à jour Année 2'!B204),"",'H COMP Mise à jour Année 2'!B204)</f>
        <v/>
      </c>
      <c r="C204" s="100"/>
      <c r="D204" s="126"/>
      <c r="E204" s="126"/>
      <c r="F204" s="128"/>
      <c r="G204" s="128"/>
      <c r="H204" s="128"/>
      <c r="I204" s="128"/>
      <c r="J204" s="126"/>
      <c r="K204" s="77"/>
    </row>
    <row r="205" spans="2:12" ht="15.75" x14ac:dyDescent="0.2">
      <c r="B205" s="19" t="str">
        <f>IF(ISBLANK('H COMP Mise à jour Année 2'!B205),"",'H COMP Mise à jour Année 2'!B205)</f>
        <v/>
      </c>
      <c r="C205" s="100"/>
      <c r="D205" s="126"/>
      <c r="E205" s="126"/>
      <c r="F205" s="128"/>
      <c r="G205" s="128"/>
      <c r="H205" s="128"/>
      <c r="I205" s="128"/>
      <c r="J205" s="126"/>
      <c r="K205" s="77"/>
    </row>
    <row r="206" spans="2:12" ht="15.75" x14ac:dyDescent="0.2">
      <c r="B206" s="19" t="str">
        <f>IF(ISBLANK('H COMP Mise à jour Année 2'!B206),"",'H COMP Mise à jour Année 2'!B206)</f>
        <v/>
      </c>
      <c r="C206" s="100"/>
      <c r="D206" s="126"/>
      <c r="E206" s="126"/>
      <c r="F206" s="128"/>
      <c r="G206" s="128"/>
      <c r="H206" s="128"/>
      <c r="I206" s="128"/>
      <c r="J206" s="126"/>
      <c r="K206" s="77"/>
    </row>
    <row r="207" spans="2:12" ht="15.75" x14ac:dyDescent="0.2">
      <c r="B207" s="19" t="str">
        <f>IF(ISBLANK('H COMP Mise à jour Année 2'!B207),"",'H COMP Mise à jour Année 2'!B207)</f>
        <v/>
      </c>
      <c r="C207" s="100"/>
      <c r="D207" s="126"/>
      <c r="E207" s="126"/>
      <c r="F207" s="128"/>
      <c r="G207" s="128"/>
      <c r="H207" s="128"/>
      <c r="I207" s="128"/>
      <c r="J207" s="126"/>
      <c r="K207" s="77"/>
    </row>
    <row r="208" spans="2:12" ht="15.75" x14ac:dyDescent="0.2">
      <c r="B208" s="19" t="str">
        <f>IF(ISBLANK('H COMP Mise à jour Année 2'!B208),"",'H COMP Mise à jour Année 2'!B208)</f>
        <v/>
      </c>
      <c r="C208" s="100"/>
      <c r="D208" s="126"/>
      <c r="E208" s="126"/>
      <c r="F208" s="128"/>
      <c r="G208" s="128"/>
      <c r="H208" s="128"/>
      <c r="I208" s="128"/>
      <c r="J208" s="126"/>
      <c r="K208" s="77"/>
    </row>
    <row r="209" spans="2:11" ht="15" x14ac:dyDescent="0.25">
      <c r="B209" s="87" t="str">
        <f>IF(ISBLANK('D COMP Budget'!B209),"",'D COMP Budget'!B209)</f>
        <v>Subvention provinciale ou territoriale</v>
      </c>
      <c r="C209" s="282"/>
      <c r="D209" s="282"/>
      <c r="E209" s="282"/>
      <c r="F209" s="282"/>
      <c r="G209" s="282"/>
      <c r="H209" s="282"/>
      <c r="I209" s="282"/>
      <c r="J209" s="282"/>
      <c r="K209" s="282"/>
    </row>
    <row r="210" spans="2:11" ht="15.75" x14ac:dyDescent="0.2">
      <c r="B210" s="19" t="str">
        <f>IF(ISBLANK('H COMP Mise à jour Année 2'!B210),"",'H COMP Mise à jour Année 2'!B210)</f>
        <v/>
      </c>
      <c r="C210" s="100"/>
      <c r="D210" s="126"/>
      <c r="E210" s="126"/>
      <c r="F210" s="128"/>
      <c r="G210" s="128"/>
      <c r="H210" s="128"/>
      <c r="I210" s="128"/>
      <c r="J210" s="126"/>
      <c r="K210" s="77"/>
    </row>
    <row r="211" spans="2:11" ht="15.75" x14ac:dyDescent="0.2">
      <c r="B211" s="19" t="str">
        <f>IF(ISBLANK('H COMP Mise à jour Année 2'!B211),"",'H COMP Mise à jour Année 2'!B211)</f>
        <v/>
      </c>
      <c r="C211" s="100"/>
      <c r="D211" s="126"/>
      <c r="E211" s="126"/>
      <c r="F211" s="128"/>
      <c r="G211" s="128"/>
      <c r="H211" s="128"/>
      <c r="I211" s="128"/>
      <c r="J211" s="126"/>
      <c r="K211" s="77"/>
    </row>
    <row r="212" spans="2:11" ht="15.75" x14ac:dyDescent="0.2">
      <c r="B212" s="19" t="str">
        <f>IF(ISBLANK('H COMP Mise à jour Année 2'!B212),"",'H COMP Mise à jour Année 2'!B212)</f>
        <v/>
      </c>
      <c r="C212" s="100"/>
      <c r="D212" s="126"/>
      <c r="E212" s="126"/>
      <c r="F212" s="128"/>
      <c r="G212" s="128"/>
      <c r="H212" s="128"/>
      <c r="I212" s="128"/>
      <c r="J212" s="126"/>
      <c r="K212" s="77"/>
    </row>
    <row r="213" spans="2:11" ht="15.75" x14ac:dyDescent="0.2">
      <c r="B213" s="19" t="str">
        <f>IF(ISBLANK('H COMP Mise à jour Année 2'!B213),"",'H COMP Mise à jour Année 2'!B213)</f>
        <v/>
      </c>
      <c r="C213" s="100"/>
      <c r="D213" s="126"/>
      <c r="E213" s="126"/>
      <c r="F213" s="128"/>
      <c r="G213" s="128"/>
      <c r="H213" s="128"/>
      <c r="I213" s="128"/>
      <c r="J213" s="126"/>
      <c r="K213" s="77"/>
    </row>
    <row r="214" spans="2:11" ht="15.75" x14ac:dyDescent="0.2">
      <c r="B214" s="19" t="str">
        <f>IF(ISBLANK('H COMP Mise à jour Année 2'!B214),"",'H COMP Mise à jour Année 2'!B214)</f>
        <v/>
      </c>
      <c r="C214" s="100"/>
      <c r="D214" s="126"/>
      <c r="E214" s="126"/>
      <c r="F214" s="128"/>
      <c r="G214" s="128"/>
      <c r="H214" s="128"/>
      <c r="I214" s="128"/>
      <c r="J214" s="126"/>
      <c r="K214" s="77"/>
    </row>
    <row r="215" spans="2:11" ht="15" x14ac:dyDescent="0.25">
      <c r="B215" s="36" t="str">
        <f>IF(ISBLANK('D COMP Budget'!B215),"",'D COMP Budget'!B215)</f>
        <v>Subvention municipale ou régionale</v>
      </c>
      <c r="C215" s="282"/>
      <c r="D215" s="282"/>
      <c r="E215" s="282"/>
      <c r="F215" s="282"/>
      <c r="G215" s="282"/>
      <c r="H215" s="282"/>
      <c r="I215" s="282"/>
      <c r="J215" s="282"/>
      <c r="K215" s="282"/>
    </row>
    <row r="216" spans="2:11" ht="15.75" x14ac:dyDescent="0.2">
      <c r="B216" s="19" t="str">
        <f>IF(ISBLANK('H COMP Mise à jour Année 2'!B216),"",'H COMP Mise à jour Année 2'!B216)</f>
        <v/>
      </c>
      <c r="C216" s="100"/>
      <c r="D216" s="126"/>
      <c r="E216" s="126"/>
      <c r="F216" s="128"/>
      <c r="G216" s="128"/>
      <c r="H216" s="128"/>
      <c r="I216" s="128"/>
      <c r="J216" s="126"/>
      <c r="K216" s="77"/>
    </row>
    <row r="217" spans="2:11" ht="15.75" x14ac:dyDescent="0.2">
      <c r="B217" s="19" t="str">
        <f>IF(ISBLANK('H COMP Mise à jour Année 2'!B217),"",'H COMP Mise à jour Année 2'!B217)</f>
        <v/>
      </c>
      <c r="C217" s="100"/>
      <c r="D217" s="126"/>
      <c r="E217" s="126"/>
      <c r="F217" s="128"/>
      <c r="G217" s="128"/>
      <c r="H217" s="128"/>
      <c r="I217" s="128"/>
      <c r="J217" s="126"/>
      <c r="K217" s="77"/>
    </row>
    <row r="218" spans="2:11" ht="15.75" x14ac:dyDescent="0.2">
      <c r="B218" s="19" t="str">
        <f>IF(ISBLANK('H COMP Mise à jour Année 2'!B218),"",'H COMP Mise à jour Année 2'!B218)</f>
        <v/>
      </c>
      <c r="C218" s="100"/>
      <c r="D218" s="126"/>
      <c r="E218" s="126"/>
      <c r="F218" s="128"/>
      <c r="G218" s="128"/>
      <c r="H218" s="128"/>
      <c r="I218" s="128"/>
      <c r="J218" s="126"/>
      <c r="K218" s="77"/>
    </row>
    <row r="219" spans="2:11" ht="15.75" x14ac:dyDescent="0.2">
      <c r="B219" s="19" t="str">
        <f>IF(ISBLANK('H COMP Mise à jour Année 2'!B219),"",'H COMP Mise à jour Année 2'!B219)</f>
        <v/>
      </c>
      <c r="C219" s="100"/>
      <c r="D219" s="126"/>
      <c r="E219" s="126"/>
      <c r="F219" s="128"/>
      <c r="G219" s="128"/>
      <c r="H219" s="128"/>
      <c r="I219" s="128"/>
      <c r="J219" s="126"/>
      <c r="K219" s="77"/>
    </row>
    <row r="220" spans="2:11" ht="15" x14ac:dyDescent="0.25">
      <c r="B220" s="87" t="str">
        <f>IF(ISBLANK('D COMP Budget'!B220),"",'D COMP Budget'!B220)</f>
        <v>Autre revenus du secteur public</v>
      </c>
      <c r="C220" s="282"/>
      <c r="D220" s="282"/>
      <c r="E220" s="282"/>
      <c r="F220" s="282"/>
      <c r="G220" s="282"/>
      <c r="H220" s="282"/>
      <c r="I220" s="282"/>
      <c r="J220" s="282"/>
      <c r="K220" s="282"/>
    </row>
    <row r="221" spans="2:11" ht="15.75" x14ac:dyDescent="0.2">
      <c r="B221" s="19" t="str">
        <f>IF(ISBLANK('H COMP Mise à jour Année 2'!B221),"",'H COMP Mise à jour Année 2'!B221)</f>
        <v/>
      </c>
      <c r="C221" s="100"/>
      <c r="D221" s="126"/>
      <c r="E221" s="126"/>
      <c r="F221" s="128"/>
      <c r="G221" s="128"/>
      <c r="H221" s="128"/>
      <c r="I221" s="128"/>
      <c r="J221" s="126"/>
      <c r="K221" s="77"/>
    </row>
    <row r="222" spans="2:11" ht="15.75" x14ac:dyDescent="0.2">
      <c r="B222" s="19" t="str">
        <f>IF(ISBLANK('H COMP Mise à jour Année 2'!B222),"",'H COMP Mise à jour Année 2'!B222)</f>
        <v/>
      </c>
      <c r="C222" s="100"/>
      <c r="D222" s="126"/>
      <c r="E222" s="126"/>
      <c r="F222" s="128"/>
      <c r="G222" s="128"/>
      <c r="H222" s="128"/>
      <c r="I222" s="128"/>
      <c r="J222" s="126"/>
      <c r="K222" s="77"/>
    </row>
    <row r="223" spans="2:11" ht="15.75" x14ac:dyDescent="0.2">
      <c r="B223" s="19" t="str">
        <f>IF(ISBLANK('H COMP Mise à jour Année 2'!B223),"",'H COMP Mise à jour Année 2'!B223)</f>
        <v/>
      </c>
      <c r="C223" s="100"/>
      <c r="D223" s="126"/>
      <c r="E223" s="126"/>
      <c r="F223" s="128"/>
      <c r="G223" s="128"/>
      <c r="H223" s="128"/>
      <c r="I223" s="128"/>
      <c r="J223" s="126"/>
      <c r="K223" s="77"/>
    </row>
    <row r="224" spans="2:11" ht="15.75" x14ac:dyDescent="0.2">
      <c r="B224" s="19" t="str">
        <f>IF(ISBLANK('H COMP Mise à jour Année 2'!B224),"",'H COMP Mise à jour Année 2'!B224)</f>
        <v/>
      </c>
      <c r="C224" s="100"/>
      <c r="D224" s="126"/>
      <c r="E224" s="126"/>
      <c r="F224" s="128"/>
      <c r="G224" s="128"/>
      <c r="H224" s="128"/>
      <c r="I224" s="128"/>
      <c r="J224" s="126"/>
      <c r="K224" s="77"/>
    </row>
    <row r="225" spans="2:11" ht="15.75" x14ac:dyDescent="0.2">
      <c r="B225" s="19" t="str">
        <f>IF(ISBLANK('H COMP Mise à jour Année 2'!B225),"",'H COMP Mise à jour Année 2'!B225)</f>
        <v/>
      </c>
      <c r="C225" s="100"/>
      <c r="D225" s="126"/>
      <c r="E225" s="126"/>
      <c r="F225" s="128"/>
      <c r="G225" s="128"/>
      <c r="H225" s="128"/>
      <c r="I225" s="128"/>
      <c r="J225" s="126"/>
      <c r="K225" s="77"/>
    </row>
    <row r="226" spans="2:11" ht="15" x14ac:dyDescent="0.25">
      <c r="B226" s="75" t="str">
        <f>IF(ISBLANK('D COMP Budget'!B226),"",'D COMP Budget'!B226)</f>
        <v>Sous-total - Revenus du secteur public</v>
      </c>
      <c r="C226" s="131">
        <f>+'G COMP Mise à jour Année 1'!F226</f>
        <v>0</v>
      </c>
      <c r="D226" s="131">
        <f>+'H COMP Mise à jour Année 2'!H226</f>
        <v>0</v>
      </c>
      <c r="E226" s="131">
        <f>+'D COMP Budget'!E226</f>
        <v>0</v>
      </c>
      <c r="F226" s="129">
        <f>+SUM(F195:F196,F198:F202,F204:F208,F210:F214,F216:F219,F221:F225)</f>
        <v>0</v>
      </c>
      <c r="G226" s="129">
        <f t="shared" ref="G226:I226" si="5">+SUM(G195:G196,G198:G202,G204:G208,G210:G214,G216:G219,G221:G225)</f>
        <v>0</v>
      </c>
      <c r="H226" s="129">
        <f t="shared" si="5"/>
        <v>0</v>
      </c>
      <c r="I226" s="129">
        <f t="shared" si="5"/>
        <v>0</v>
      </c>
      <c r="J226" s="131">
        <f>+C226+D226+I226</f>
        <v>0</v>
      </c>
      <c r="K226" s="77"/>
    </row>
    <row r="227" spans="2:11" ht="6.75" customHeight="1" x14ac:dyDescent="0.2">
      <c r="C227" s="76"/>
      <c r="D227" s="76"/>
      <c r="E227" s="76"/>
      <c r="F227" s="76"/>
      <c r="G227" s="76"/>
      <c r="H227" s="76"/>
      <c r="I227" s="76"/>
      <c r="J227" s="76"/>
      <c r="K227" s="85"/>
    </row>
    <row r="228" spans="2:11" ht="15" x14ac:dyDescent="0.2">
      <c r="B228" s="283" t="s">
        <v>125</v>
      </c>
      <c r="C228" s="283"/>
      <c r="D228" s="283"/>
      <c r="E228" s="283"/>
      <c r="F228" s="283"/>
      <c r="G228" s="283"/>
      <c r="H228" s="283"/>
      <c r="I228" s="283"/>
      <c r="J228" s="283"/>
      <c r="K228" s="283"/>
    </row>
    <row r="229" spans="2:11" ht="15.75" x14ac:dyDescent="0.2">
      <c r="B229" s="19" t="str">
        <f>IF(ISBLANK('H COMP Mise à jour Année 2'!B229),"",'H COMP Mise à jour Année 2'!B229)</f>
        <v/>
      </c>
      <c r="C229" s="100"/>
      <c r="D229" s="126"/>
      <c r="E229" s="126"/>
      <c r="F229" s="128"/>
      <c r="G229" s="128"/>
      <c r="H229" s="128"/>
      <c r="I229" s="128"/>
      <c r="J229" s="126"/>
      <c r="K229" s="77"/>
    </row>
    <row r="230" spans="2:11" ht="15.75" x14ac:dyDescent="0.2">
      <c r="B230" s="19" t="str">
        <f>IF(ISBLANK('H COMP Mise à jour Année 2'!B230),"",'H COMP Mise à jour Année 2'!B230)</f>
        <v/>
      </c>
      <c r="C230" s="100"/>
      <c r="D230" s="126"/>
      <c r="E230" s="126"/>
      <c r="F230" s="128"/>
      <c r="G230" s="128"/>
      <c r="H230" s="128"/>
      <c r="I230" s="128"/>
      <c r="J230" s="126"/>
      <c r="K230" s="77"/>
    </row>
    <row r="231" spans="2:11" ht="15.75" x14ac:dyDescent="0.2">
      <c r="B231" s="19" t="str">
        <f>IF(ISBLANK('H COMP Mise à jour Année 2'!B231),"",'H COMP Mise à jour Année 2'!B231)</f>
        <v/>
      </c>
      <c r="C231" s="100"/>
      <c r="D231" s="126"/>
      <c r="E231" s="126"/>
      <c r="F231" s="128"/>
      <c r="G231" s="128"/>
      <c r="H231" s="128"/>
      <c r="I231" s="128"/>
      <c r="J231" s="126"/>
      <c r="K231" s="77"/>
    </row>
    <row r="232" spans="2:11" ht="15.75" x14ac:dyDescent="0.2">
      <c r="B232" s="19" t="str">
        <f>IF(ISBLANK('H COMP Mise à jour Année 2'!B232),"",'H COMP Mise à jour Année 2'!B232)</f>
        <v/>
      </c>
      <c r="C232" s="100"/>
      <c r="D232" s="126"/>
      <c r="E232" s="126"/>
      <c r="F232" s="128"/>
      <c r="G232" s="128"/>
      <c r="H232" s="128"/>
      <c r="I232" s="128"/>
      <c r="J232" s="126"/>
      <c r="K232" s="77"/>
    </row>
    <row r="233" spans="2:11" ht="15.75" x14ac:dyDescent="0.2">
      <c r="B233" s="19" t="str">
        <f>IF(ISBLANK('H COMP Mise à jour Année 2'!B233),"",'H COMP Mise à jour Année 2'!B233)</f>
        <v/>
      </c>
      <c r="C233" s="100"/>
      <c r="D233" s="126"/>
      <c r="E233" s="126"/>
      <c r="F233" s="128"/>
      <c r="G233" s="128"/>
      <c r="H233" s="128"/>
      <c r="I233" s="128"/>
      <c r="J233" s="126"/>
      <c r="K233" s="77"/>
    </row>
    <row r="234" spans="2:11" ht="15" x14ac:dyDescent="0.25">
      <c r="B234" s="105" t="str">
        <f>IF(ISBLANK('D COMP Budget'!B234),"",'D COMP Budget'!B234)</f>
        <v>Sous-total – Services en nature</v>
      </c>
      <c r="C234" s="131">
        <f>+'G COMP Mise à jour Année 1'!F234</f>
        <v>0</v>
      </c>
      <c r="D234" s="131">
        <f>+'H COMP Mise à jour Année 2'!H234</f>
        <v>0</v>
      </c>
      <c r="E234" s="131">
        <f>+'D COMP Budget'!E234</f>
        <v>0</v>
      </c>
      <c r="F234" s="129">
        <f>SUM(F229:F233)</f>
        <v>0</v>
      </c>
      <c r="G234" s="129">
        <f>SUM(G229:G233)</f>
        <v>0</v>
      </c>
      <c r="H234" s="129">
        <f>SUM(H229:H233)</f>
        <v>0</v>
      </c>
      <c r="I234" s="129">
        <f>SUM(I229:I233)</f>
        <v>0</v>
      </c>
      <c r="J234" s="131">
        <f>+C234+D234+I234</f>
        <v>0</v>
      </c>
      <c r="K234" s="77"/>
    </row>
    <row r="235" spans="2:11" ht="6.75" customHeight="1" x14ac:dyDescent="0.2">
      <c r="C235" s="76"/>
      <c r="D235" s="76"/>
      <c r="E235" s="76"/>
      <c r="F235" s="76"/>
      <c r="G235" s="76"/>
      <c r="H235" s="76"/>
      <c r="I235" s="76"/>
      <c r="J235" s="76"/>
      <c r="K235" s="85"/>
    </row>
    <row r="236" spans="2:11" ht="15" x14ac:dyDescent="0.2">
      <c r="B236" s="283" t="s">
        <v>11</v>
      </c>
      <c r="C236" s="283"/>
      <c r="D236" s="283"/>
      <c r="E236" s="283"/>
      <c r="F236" s="283"/>
      <c r="G236" s="283"/>
      <c r="H236" s="283"/>
      <c r="I236" s="283"/>
      <c r="J236" s="283"/>
      <c r="K236" s="283"/>
    </row>
    <row r="237" spans="2:11" ht="15.75" x14ac:dyDescent="0.2">
      <c r="B237" s="19" t="str">
        <f>IF(ISBLANK('H COMP Mise à jour Année 2'!B237),"",'H COMP Mise à jour Année 2'!B237)</f>
        <v/>
      </c>
      <c r="C237" s="100"/>
      <c r="D237" s="126"/>
      <c r="E237" s="126"/>
      <c r="F237" s="128"/>
      <c r="G237" s="128"/>
      <c r="H237" s="128"/>
      <c r="I237" s="128"/>
      <c r="J237" s="126"/>
      <c r="K237" s="77"/>
    </row>
    <row r="238" spans="2:11" ht="15.75" x14ac:dyDescent="0.2">
      <c r="B238" s="19" t="str">
        <f>IF(ISBLANK('H COMP Mise à jour Année 2'!B238),"",'H COMP Mise à jour Année 2'!B238)</f>
        <v/>
      </c>
      <c r="C238" s="100"/>
      <c r="D238" s="126"/>
      <c r="E238" s="126"/>
      <c r="F238" s="128"/>
      <c r="G238" s="128"/>
      <c r="H238" s="128"/>
      <c r="I238" s="128"/>
      <c r="J238" s="126"/>
      <c r="K238" s="77"/>
    </row>
    <row r="239" spans="2:11" ht="15.75" x14ac:dyDescent="0.2">
      <c r="B239" s="19" t="str">
        <f>IF(ISBLANK('H COMP Mise à jour Année 2'!B239),"",'H COMP Mise à jour Année 2'!B239)</f>
        <v/>
      </c>
      <c r="C239" s="100"/>
      <c r="D239" s="126"/>
      <c r="E239" s="126"/>
      <c r="F239" s="128"/>
      <c r="G239" s="128"/>
      <c r="H239" s="128"/>
      <c r="I239" s="128"/>
      <c r="J239" s="126"/>
      <c r="K239" s="77"/>
    </row>
    <row r="240" spans="2:11" ht="15.75" x14ac:dyDescent="0.2">
      <c r="B240" s="19" t="str">
        <f>IF(ISBLANK('H COMP Mise à jour Année 2'!B240),"",'H COMP Mise à jour Année 2'!B240)</f>
        <v/>
      </c>
      <c r="C240" s="100"/>
      <c r="D240" s="126"/>
      <c r="E240" s="126"/>
      <c r="F240" s="128"/>
      <c r="G240" s="128"/>
      <c r="H240" s="128"/>
      <c r="I240" s="128"/>
      <c r="J240" s="126"/>
      <c r="K240" s="77"/>
    </row>
    <row r="241" spans="2:12" ht="15.75" x14ac:dyDescent="0.2">
      <c r="B241" s="19" t="str">
        <f>IF(ISBLANK('H COMP Mise à jour Année 2'!B241),"",'H COMP Mise à jour Année 2'!B241)</f>
        <v/>
      </c>
      <c r="C241" s="100"/>
      <c r="D241" s="126"/>
      <c r="E241" s="126"/>
      <c r="F241" s="128"/>
      <c r="G241" s="128"/>
      <c r="H241" s="128"/>
      <c r="I241" s="128"/>
      <c r="J241" s="126"/>
      <c r="K241" s="77"/>
    </row>
    <row r="242" spans="2:12" ht="15.75" x14ac:dyDescent="0.2">
      <c r="B242" s="19" t="str">
        <f>IF(ISBLANK('H COMP Mise à jour Année 2'!B242),"",'H COMP Mise à jour Année 2'!B242)</f>
        <v/>
      </c>
      <c r="C242" s="100"/>
      <c r="D242" s="126"/>
      <c r="E242" s="126"/>
      <c r="F242" s="128"/>
      <c r="G242" s="128"/>
      <c r="H242" s="128"/>
      <c r="I242" s="128"/>
      <c r="J242" s="126"/>
      <c r="K242" s="77"/>
    </row>
    <row r="243" spans="2:12" ht="15" x14ac:dyDescent="0.25">
      <c r="B243" s="87" t="str">
        <f>IF(ISBLANK('D COMP Budget'!B243),"",'D COMP Budget'!B243)</f>
        <v>Paiements différés</v>
      </c>
      <c r="C243" s="282"/>
      <c r="D243" s="282"/>
      <c r="E243" s="282"/>
      <c r="F243" s="282"/>
      <c r="G243" s="282"/>
      <c r="H243" s="282"/>
      <c r="I243" s="282"/>
      <c r="J243" s="282"/>
      <c r="K243" s="282"/>
    </row>
    <row r="244" spans="2:12" ht="15.75" x14ac:dyDescent="0.2">
      <c r="B244" s="19" t="str">
        <f>IF(ISBLANK('H COMP Mise à jour Année 2'!B244),"",'H COMP Mise à jour Année 2'!B244)</f>
        <v/>
      </c>
      <c r="C244" s="100"/>
      <c r="D244" s="126"/>
      <c r="E244" s="126"/>
      <c r="F244" s="128"/>
      <c r="G244" s="128"/>
      <c r="H244" s="128"/>
      <c r="I244" s="128"/>
      <c r="J244" s="126"/>
      <c r="K244" s="77"/>
    </row>
    <row r="245" spans="2:12" ht="15.75" x14ac:dyDescent="0.2">
      <c r="B245" s="19" t="str">
        <f>IF(ISBLANK('H COMP Mise à jour Année 2'!B245),"",'H COMP Mise à jour Année 2'!B245)</f>
        <v/>
      </c>
      <c r="C245" s="100"/>
      <c r="D245" s="126"/>
      <c r="E245" s="126"/>
      <c r="F245" s="128"/>
      <c r="G245" s="128"/>
      <c r="H245" s="128"/>
      <c r="I245" s="128"/>
      <c r="J245" s="126"/>
      <c r="K245" s="77"/>
    </row>
    <row r="246" spans="2:12" ht="15.75" x14ac:dyDescent="0.2">
      <c r="B246" s="19" t="str">
        <f>IF(ISBLANK('H COMP Mise à jour Année 2'!B246),"",'H COMP Mise à jour Année 2'!B246)</f>
        <v/>
      </c>
      <c r="C246" s="100"/>
      <c r="D246" s="126"/>
      <c r="E246" s="126"/>
      <c r="F246" s="128"/>
      <c r="G246" s="128"/>
      <c r="H246" s="128"/>
      <c r="I246" s="128"/>
      <c r="J246" s="126"/>
      <c r="K246" s="77"/>
    </row>
    <row r="247" spans="2:12" ht="15" x14ac:dyDescent="0.25">
      <c r="B247" s="75" t="str">
        <f>IF(ISBLANK('D COMP Budget'!B247),"",'D COMP Budget'!B247)</f>
        <v>Sous-total - Autres revenus</v>
      </c>
      <c r="C247" s="131">
        <f>+'G COMP Mise à jour Année 1'!F247</f>
        <v>0</v>
      </c>
      <c r="D247" s="131">
        <f>+'H COMP Mise à jour Année 2'!H247</f>
        <v>0</v>
      </c>
      <c r="E247" s="131">
        <f>+'D COMP Budget'!E247</f>
        <v>0</v>
      </c>
      <c r="F247" s="129">
        <f t="shared" ref="F247:I247" si="6">+SUM(F237:F242,F244:F246)</f>
        <v>0</v>
      </c>
      <c r="G247" s="129">
        <f t="shared" si="6"/>
        <v>0</v>
      </c>
      <c r="H247" s="129">
        <f t="shared" si="6"/>
        <v>0</v>
      </c>
      <c r="I247" s="129">
        <f t="shared" si="6"/>
        <v>0</v>
      </c>
      <c r="J247" s="131">
        <f>+C247+D247+I247</f>
        <v>0</v>
      </c>
      <c r="K247" s="77"/>
    </row>
    <row r="248" spans="2:12" ht="6.75" customHeight="1" x14ac:dyDescent="0.25">
      <c r="B248" s="89"/>
      <c r="C248" s="96"/>
      <c r="D248" s="96"/>
      <c r="E248" s="96"/>
      <c r="F248" s="96"/>
      <c r="G248" s="96"/>
      <c r="H248" s="96"/>
      <c r="I248" s="96"/>
      <c r="J248" s="90"/>
      <c r="K248" s="91"/>
      <c r="L248" s="74"/>
    </row>
    <row r="249" spans="2:12" ht="15" x14ac:dyDescent="0.25">
      <c r="B249" s="106" t="str">
        <f>IF(ISBLANK('D COMP Budget'!B249),"",'D COMP Budget'!B249)</f>
        <v>Total des revenus</v>
      </c>
      <c r="C249" s="131">
        <f>+'G COMP Mise à jour Année 1'!F249</f>
        <v>0</v>
      </c>
      <c r="D249" s="131">
        <f>+'H COMP Mise à jour Année 2'!H249</f>
        <v>0</v>
      </c>
      <c r="E249" s="131">
        <f>+'D COMP Budget'!E249</f>
        <v>0</v>
      </c>
      <c r="F249" s="129">
        <f t="shared" ref="F249:I249" si="7">F226+F192+F179+F247+F234</f>
        <v>0</v>
      </c>
      <c r="G249" s="129">
        <f t="shared" si="7"/>
        <v>0</v>
      </c>
      <c r="H249" s="129">
        <f t="shared" si="7"/>
        <v>0</v>
      </c>
      <c r="I249" s="129">
        <f t="shared" si="7"/>
        <v>0</v>
      </c>
      <c r="J249" s="131">
        <f>+C249+D249+I249</f>
        <v>0</v>
      </c>
      <c r="K249" s="77"/>
    </row>
    <row r="250" spans="2:12" ht="6.75" customHeight="1" x14ac:dyDescent="0.25">
      <c r="B250" s="89"/>
      <c r="C250" s="96"/>
      <c r="D250" s="96"/>
      <c r="E250" s="96"/>
      <c r="F250" s="96"/>
      <c r="G250" s="96"/>
      <c r="H250" s="96"/>
      <c r="I250" s="96"/>
      <c r="J250" s="90"/>
      <c r="K250" s="91"/>
      <c r="L250" s="74"/>
    </row>
    <row r="251" spans="2:12" ht="15" x14ac:dyDescent="0.25">
      <c r="B251" s="108" t="str">
        <f>IF(ISBLANK('D COMP Budget'!B251),"",'D COMP Budget'!B251)</f>
        <v>Total des coûts</v>
      </c>
      <c r="C251" s="131">
        <f>+'G COMP Mise à jour Année 1'!F251</f>
        <v>0</v>
      </c>
      <c r="D251" s="131">
        <f>+'H COMP Mise à jour Année 2'!H251</f>
        <v>0</v>
      </c>
      <c r="E251" s="131">
        <f>+'D COMP Budget'!E251</f>
        <v>0</v>
      </c>
      <c r="F251" s="129">
        <f>F148</f>
        <v>0</v>
      </c>
      <c r="G251" s="129">
        <f>G148</f>
        <v>0</v>
      </c>
      <c r="H251" s="129">
        <f>H148</f>
        <v>0</v>
      </c>
      <c r="I251" s="129">
        <f>I148</f>
        <v>0</v>
      </c>
      <c r="J251" s="131">
        <f>+C251+D251+I251</f>
        <v>0</v>
      </c>
      <c r="K251" s="162"/>
    </row>
    <row r="252" spans="2:12" ht="6.75" customHeight="1" x14ac:dyDescent="0.25">
      <c r="B252" s="89"/>
      <c r="C252" s="96"/>
      <c r="D252" s="96"/>
      <c r="E252" s="96"/>
      <c r="F252" s="96"/>
      <c r="G252" s="96"/>
      <c r="H252" s="96"/>
      <c r="I252" s="96"/>
      <c r="J252" s="90"/>
      <c r="K252" s="162"/>
      <c r="L252" s="74"/>
    </row>
    <row r="253" spans="2:12" ht="15" x14ac:dyDescent="0.25">
      <c r="B253" s="113" t="str">
        <f>IF(ISBLANK('D COMP Budget'!B253),"",'D COMP Budget'!B253)</f>
        <v>Excédent (Déficit)</v>
      </c>
      <c r="C253" s="131">
        <f>+'G COMP Mise à jour Année 1'!F253</f>
        <v>0</v>
      </c>
      <c r="D253" s="131">
        <f>+'H COMP Mise à jour Année 2'!H253</f>
        <v>0</v>
      </c>
      <c r="E253" s="131">
        <f>+'D COMP Budget'!E253</f>
        <v>0</v>
      </c>
      <c r="F253" s="129">
        <f>F249-F251</f>
        <v>0</v>
      </c>
      <c r="G253" s="129">
        <f>G249-G251</f>
        <v>0</v>
      </c>
      <c r="H253" s="129">
        <f>H249-H251</f>
        <v>0</v>
      </c>
      <c r="I253" s="129">
        <f>I249-I251</f>
        <v>0</v>
      </c>
      <c r="J253" s="131">
        <f>+C253+D253+I253</f>
        <v>0</v>
      </c>
      <c r="K253" s="77"/>
    </row>
    <row r="254" spans="2:12" ht="6.75" customHeight="1" x14ac:dyDescent="0.25">
      <c r="B254" s="89"/>
      <c r="C254" s="93"/>
      <c r="D254" s="93"/>
      <c r="E254" s="93"/>
      <c r="F254" s="93"/>
      <c r="G254" s="93"/>
      <c r="H254" s="93"/>
      <c r="I254" s="93"/>
      <c r="J254" s="93"/>
      <c r="K254" s="91"/>
      <c r="L254" s="74"/>
    </row>
    <row r="255" spans="2:12" ht="30" x14ac:dyDescent="0.2">
      <c r="B255" s="106" t="str">
        <f>IF(ISBLANK('D COMP Budget'!B255),"",'D COMP Budget'!B255)</f>
        <v>% du Total des coûts que représente la subvention</v>
      </c>
      <c r="C255" s="235" t="str">
        <f t="shared" ref="C255:E255" si="8">IFERROR((C195/C251),"")</f>
        <v/>
      </c>
      <c r="D255" s="235" t="str">
        <f t="shared" si="8"/>
        <v/>
      </c>
      <c r="E255" s="235" t="str">
        <f t="shared" si="8"/>
        <v/>
      </c>
      <c r="F255" s="233" t="str">
        <f>IFERROR((F195/F251),"")</f>
        <v/>
      </c>
      <c r="G255" s="233" t="str">
        <f>IFERROR((G195/G251),"")</f>
        <v/>
      </c>
      <c r="H255" s="233" t="str">
        <f>IFERROR((H195/H251),"")</f>
        <v/>
      </c>
      <c r="I255" s="233" t="str">
        <f>IFERROR((I195/I251),"")</f>
        <v/>
      </c>
      <c r="J255" s="235" t="str">
        <f>IFERROR((J195/J251),"")</f>
        <v/>
      </c>
    </row>
    <row r="257" spans="2:9" x14ac:dyDescent="0.2">
      <c r="B257" s="306" t="s">
        <v>153</v>
      </c>
      <c r="C257" s="306"/>
      <c r="D257" s="306"/>
      <c r="E257" s="306"/>
      <c r="F257" s="306"/>
      <c r="G257" s="306"/>
      <c r="H257" s="306"/>
      <c r="I257" s="306"/>
    </row>
    <row r="258" spans="2:9" x14ac:dyDescent="0.2">
      <c r="B258" s="306"/>
      <c r="C258" s="306"/>
      <c r="D258" s="306"/>
      <c r="E258" s="306"/>
      <c r="F258" s="306"/>
      <c r="G258" s="306"/>
      <c r="H258" s="306"/>
      <c r="I258" s="306"/>
    </row>
  </sheetData>
  <sheetProtection password="CA3E" sheet="1" objects="1" scenarios="1" formatRows="0"/>
  <mergeCells count="35">
    <mergeCell ref="B257:I258"/>
    <mergeCell ref="B5:B9"/>
    <mergeCell ref="C243:K243"/>
    <mergeCell ref="C168:K168"/>
    <mergeCell ref="B181:K181"/>
    <mergeCell ref="C186:K186"/>
    <mergeCell ref="B194:K194"/>
    <mergeCell ref="C197:K197"/>
    <mergeCell ref="C203:K203"/>
    <mergeCell ref="C209:K209"/>
    <mergeCell ref="C215:K215"/>
    <mergeCell ref="C220:K220"/>
    <mergeCell ref="B228:K228"/>
    <mergeCell ref="B236:K236"/>
    <mergeCell ref="C155:K155"/>
    <mergeCell ref="C75:K75"/>
    <mergeCell ref="C86:K86"/>
    <mergeCell ref="C97:K97"/>
    <mergeCell ref="B116:K116"/>
    <mergeCell ref="C117:K117"/>
    <mergeCell ref="C123:K123"/>
    <mergeCell ref="B132:K132"/>
    <mergeCell ref="C133:K133"/>
    <mergeCell ref="C139:K139"/>
    <mergeCell ref="B151:K151"/>
    <mergeCell ref="B154:K154"/>
    <mergeCell ref="C64:K64"/>
    <mergeCell ref="B2:K2"/>
    <mergeCell ref="B10:K10"/>
    <mergeCell ref="B30:K30"/>
    <mergeCell ref="B44:K44"/>
    <mergeCell ref="C45:K45"/>
    <mergeCell ref="C46:K46"/>
    <mergeCell ref="C52:K52"/>
    <mergeCell ref="C58:K58"/>
  </mergeCells>
  <pageMargins left="0.70866141732283472" right="0.70866141732283472" top="0.74803149606299213" bottom="0.74803149606299213" header="0.31496062992125984" footer="0.31496062992125984"/>
  <pageSetup paperSize="5" scale="69" fitToHeight="0" orientation="landscape" r:id="rId1"/>
  <headerFooter>
    <oddFooter>&amp;L&amp;"-,Bold"Conseil des arts du Canada Confidentiel&amp;C&amp;D&amp;RPage &amp;P</oddFooter>
  </headerFooter>
  <ignoredErrors>
    <ignoredError sqref="B156:K246 B13:K97 C6:E8 B99:K145 C98:K9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18</vt:i4>
      </vt:variant>
    </vt:vector>
  </HeadingPairs>
  <TitlesOfParts>
    <vt:vector size="27" baseType="lpstr">
      <vt:lpstr>A PROJ Instructions</vt:lpstr>
      <vt:lpstr>B PROJ Budget</vt:lpstr>
      <vt:lpstr>C COMP Instructions</vt:lpstr>
      <vt:lpstr>D COMP Budget</vt:lpstr>
      <vt:lpstr>E COMP Programmation</vt:lpstr>
      <vt:lpstr>F COMP Rayonnement</vt:lpstr>
      <vt:lpstr>G COMP Mise à jour Année 1</vt:lpstr>
      <vt:lpstr>H COMP Mise à jour Année 2</vt:lpstr>
      <vt:lpstr>I COMP Mise à jour Année 3</vt:lpstr>
      <vt:lpstr>'A PROJ Instructions'!Print_Area</vt:lpstr>
      <vt:lpstr>'B PROJ Budget'!Print_Area</vt:lpstr>
      <vt:lpstr>'C COMP Instructions'!Print_Area</vt:lpstr>
      <vt:lpstr>'D COMP Budget'!Print_Area</vt:lpstr>
      <vt:lpstr>'E COMP Programmation'!Print_Area</vt:lpstr>
      <vt:lpstr>'F COMP Rayonnement'!Print_Area</vt:lpstr>
      <vt:lpstr>'G COMP Mise à jour Année 1'!Print_Area</vt:lpstr>
      <vt:lpstr>'H COMP Mise à jour Année 2'!Print_Area</vt:lpstr>
      <vt:lpstr>'I COMP Mise à jour Année 3'!Print_Area</vt:lpstr>
      <vt:lpstr>'A PROJ Instructions'!Print_Titles</vt:lpstr>
      <vt:lpstr>'B PROJ Budget'!Print_Titles</vt:lpstr>
      <vt:lpstr>'C COMP Instructions'!Print_Titles</vt:lpstr>
      <vt:lpstr>'D COMP Budget'!Print_Titles</vt:lpstr>
      <vt:lpstr>'E COMP Programmation'!Print_Titles</vt:lpstr>
      <vt:lpstr>'F COMP Rayonnement'!Print_Titles</vt:lpstr>
      <vt:lpstr>'G COMP Mise à jour Année 1'!Print_Titles</vt:lpstr>
      <vt:lpstr>'H COMP Mise à jour Année 2'!Print_Titles</vt:lpstr>
      <vt:lpstr>'I COMP Mise à jour Année 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Zamfir, Gabriel</dc:creator>
  <cp:lastModifiedBy>Busby, Ellen</cp:lastModifiedBy>
  <cp:lastPrinted>2017-04-05T05:05:20Z</cp:lastPrinted>
  <dcterms:created xsi:type="dcterms:W3CDTF">2015-09-24T19:09:37Z</dcterms:created>
  <dcterms:modified xsi:type="dcterms:W3CDTF">2017-05-01T16:24:58Z</dcterms:modified>
</cp:coreProperties>
</file>